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illiblack/Desktop/Desktp/FDRC/Golf Tournament 2023/"/>
    </mc:Choice>
  </mc:AlternateContent>
  <xr:revisionPtr revIDLastSave="0" documentId="8_{B9221B76-17EA-5243-86F3-BA5F2BAC03EB}" xr6:coauthVersionLast="47" xr6:coauthVersionMax="47" xr10:uidLastSave="{00000000-0000-0000-0000-000000000000}"/>
  <bookViews>
    <workbookView xWindow="0" yWindow="500" windowWidth="28800" windowHeight="16300" activeTab="2" xr2:uid="{00000000-000D-0000-FFFF-FFFF00000000}"/>
  </bookViews>
  <sheets>
    <sheet name="May 2022" sheetId="9" r:id="rId1"/>
    <sheet name="original" sheetId="1" r:id="rId2"/>
    <sheet name="2023" sheetId="11" r:id="rId3"/>
    <sheet name="Fundraising Totals" sheetId="3" r:id="rId4"/>
  </sheets>
  <definedNames>
    <definedName name="_xlnm._FilterDatabase" localSheetId="1" hidden="1">original!$A$3:$N$124</definedName>
    <definedName name="_xlnm.Print_Area" localSheetId="2">'2023'!$B$2:$B$88</definedName>
    <definedName name="_xlnm.Print_Area" localSheetId="0">'May 2022'!$A$1:$K$111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5" i="11" l="1"/>
  <c r="I111" i="9"/>
  <c r="D148" i="1"/>
  <c r="D150" i="1" l="1"/>
  <c r="D149" i="1"/>
  <c r="D147" i="1"/>
  <c r="D146" i="1"/>
  <c r="D145" i="1"/>
  <c r="D144" i="1"/>
  <c r="D143" i="1"/>
  <c r="D142" i="1"/>
  <c r="D141" i="1"/>
  <c r="D140" i="1"/>
  <c r="M116" i="1" l="1"/>
  <c r="M118" i="1" s="1"/>
  <c r="K116" i="1" l="1"/>
  <c r="B5" i="1" l="1"/>
  <c r="B6" i="1" s="1"/>
  <c r="B7" i="1" s="1"/>
  <c r="B8" i="1" s="1"/>
  <c r="B9" i="1" s="1"/>
  <c r="B10" i="1" s="1"/>
  <c r="B11" i="1" s="1"/>
  <c r="B12" i="1" s="1"/>
  <c r="B13" i="1" s="1"/>
  <c r="B14" i="1" l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l="1"/>
  <c r="B33" i="1" s="1"/>
  <c r="B34" i="1" s="1"/>
  <c r="B35" i="1" s="1"/>
  <c r="B36" i="1" s="1"/>
  <c r="B37" i="1" s="1"/>
  <c r="B38" i="1" s="1"/>
  <c r="B39" i="1" s="1"/>
  <c r="B40" i="1" s="1"/>
  <c r="B41" i="1" s="1"/>
  <c r="B42" i="1" l="1"/>
  <c r="B43" i="1" s="1"/>
  <c r="B44" i="1" s="1"/>
  <c r="B45" i="1" s="1"/>
  <c r="B46" i="1" s="1"/>
  <c r="B47" i="1" s="1"/>
  <c r="B48" i="1" s="1"/>
  <c r="B49" i="1" s="1"/>
  <c r="B50" i="1" s="1"/>
  <c r="B51" i="1" l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l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l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l="1"/>
  <c r="B103" i="1" s="1"/>
  <c r="B104" i="1" s="1"/>
  <c r="B105" i="1" s="1"/>
  <c r="B106" i="1" l="1"/>
  <c r="B107" i="1" s="1"/>
  <c r="B108" i="1" s="1"/>
  <c r="B109" i="1" s="1"/>
  <c r="B110" i="1" l="1"/>
  <c r="B111" i="1" s="1"/>
  <c r="B112" i="1" s="1"/>
  <c r="B113" i="1" s="1"/>
  <c r="B114" i="1" s="1"/>
  <c r="B115" i="1" s="1"/>
</calcChain>
</file>

<file path=xl/sharedStrings.xml><?xml version="1.0" encoding="utf-8"?>
<sst xmlns="http://schemas.openxmlformats.org/spreadsheetml/2006/main" count="2272" uniqueCount="729">
  <si>
    <t>Business</t>
  </si>
  <si>
    <t>Contact</t>
  </si>
  <si>
    <t>Phone</t>
  </si>
  <si>
    <t>Mailing Address</t>
  </si>
  <si>
    <t>City</t>
  </si>
  <si>
    <t>Zip</t>
  </si>
  <si>
    <t>Aaron's Termite Service</t>
  </si>
  <si>
    <t>Duke Buchanan</t>
  </si>
  <si>
    <t>524-6167</t>
  </si>
  <si>
    <t>PO Box 271</t>
  </si>
  <si>
    <t>Franklin, NC</t>
  </si>
  <si>
    <t>All Seasons Storage Units</t>
  </si>
  <si>
    <t>Ronnie Beale</t>
  </si>
  <si>
    <t>421-7713</t>
  </si>
  <si>
    <t>177 Sloan Rd</t>
  </si>
  <si>
    <t>120 Riverview St</t>
  </si>
  <si>
    <t xml:space="preserve">Berry Tire </t>
  </si>
  <si>
    <t>Charlie Berry</t>
  </si>
  <si>
    <t>524-8473</t>
  </si>
  <si>
    <t>Boone</t>
  </si>
  <si>
    <t>524-1111</t>
  </si>
  <si>
    <t>553 Highlands Road</t>
  </si>
  <si>
    <t>Carolina Mini Mart</t>
  </si>
  <si>
    <t>Collins and Hensley, PA</t>
  </si>
  <si>
    <t>Joe Collins</t>
  </si>
  <si>
    <t>524-0017</t>
  </si>
  <si>
    <t>217 Iolta St</t>
  </si>
  <si>
    <t>Cook Brothers</t>
  </si>
  <si>
    <t>Leo Cook</t>
  </si>
  <si>
    <t>PO Box 699</t>
  </si>
  <si>
    <t>Coward, Hicks and Siler</t>
  </si>
  <si>
    <t>Orville Cowart, Jr</t>
  </si>
  <si>
    <t>524-6475</t>
  </si>
  <si>
    <t>43 West Main Street</t>
  </si>
  <si>
    <t>Dalton Construction</t>
  </si>
  <si>
    <t>Wendy Dalton</t>
  </si>
  <si>
    <t>369-9665</t>
  </si>
  <si>
    <t>369-4407</t>
  </si>
  <si>
    <t>Farm Bureau</t>
  </si>
  <si>
    <t>Charles Thun</t>
  </si>
  <si>
    <t>524-6147</t>
  </si>
  <si>
    <t>PO Box 2165</t>
  </si>
  <si>
    <t>Fat Buddies</t>
  </si>
  <si>
    <t>Chuck St. John</t>
  </si>
  <si>
    <t>311 Westgate Plaza</t>
  </si>
  <si>
    <t>Ferguson Enterprises</t>
  </si>
  <si>
    <t>Franklin Body Shop</t>
  </si>
  <si>
    <t>Franklin Ford/Kubota of Franklin</t>
  </si>
  <si>
    <t>Hammond Rauers</t>
  </si>
  <si>
    <t>524-2156</t>
  </si>
  <si>
    <t>4910 Sylva Rd</t>
  </si>
  <si>
    <t>524-8208</t>
  </si>
  <si>
    <t>401 Wells Grove Road</t>
  </si>
  <si>
    <t xml:space="preserve">Franklin Golf Course </t>
  </si>
  <si>
    <t>524-2288</t>
  </si>
  <si>
    <t>255 First Fairway Drive</t>
  </si>
  <si>
    <t>Franklin Press</t>
  </si>
  <si>
    <t>Rachel Hoskins</t>
  </si>
  <si>
    <t>524-2010</t>
  </si>
  <si>
    <t>PO Box 350</t>
  </si>
  <si>
    <t>Franklin Office &amp; Art Supply</t>
  </si>
  <si>
    <t>349-7468</t>
  </si>
  <si>
    <t>161 Highlands Road</t>
  </si>
  <si>
    <t>Franklin Rotary Club</t>
  </si>
  <si>
    <t>Gates Truck &amp; Auto Center</t>
  </si>
  <si>
    <t>Randy Gates</t>
  </si>
  <si>
    <t>524-1292</t>
  </si>
  <si>
    <t>774 E Main Street</t>
  </si>
  <si>
    <t>Gazebo Café</t>
  </si>
  <si>
    <t>Kurt Knechtel</t>
  </si>
  <si>
    <t>524-8783</t>
  </si>
  <si>
    <t>PO Box 111</t>
  </si>
  <si>
    <t>JR Sanders Company</t>
  </si>
  <si>
    <t>Joe Sanders</t>
  </si>
  <si>
    <t>421-7013</t>
  </si>
  <si>
    <t>PO Box 423</t>
  </si>
  <si>
    <t>369-5003</t>
  </si>
  <si>
    <t>556 Highlands Road</t>
  </si>
  <si>
    <t>Jones, Key, Melvin &amp; Patton, PA</t>
  </si>
  <si>
    <t>Fred Jones</t>
  </si>
  <si>
    <t>524-4444</t>
  </si>
  <si>
    <t>61 East Main Street</t>
  </si>
  <si>
    <t>Evelyn Owens</t>
  </si>
  <si>
    <t>524-0100</t>
  </si>
  <si>
    <t>33 Pine Lane</t>
  </si>
  <si>
    <t>Ken Fromknecht, PA</t>
  </si>
  <si>
    <t>Ken Fromknecht</t>
  </si>
  <si>
    <t>349-9911</t>
  </si>
  <si>
    <t>29 Iolta St</t>
  </si>
  <si>
    <t>524-5601</t>
  </si>
  <si>
    <t>340 E. Main St</t>
  </si>
  <si>
    <t>Larry Stenger</t>
  </si>
  <si>
    <t>369-5343</t>
  </si>
  <si>
    <t>2540 Ellijay Road</t>
  </si>
  <si>
    <t>Donald Holland</t>
  </si>
  <si>
    <t>371-2600</t>
  </si>
  <si>
    <t>3488 Bryson City Road</t>
  </si>
  <si>
    <t>Roger Plemens</t>
  </si>
  <si>
    <t>524-7000</t>
  </si>
  <si>
    <t>PO Box 1499</t>
  </si>
  <si>
    <t>Macon County</t>
  </si>
  <si>
    <t>349-2000</t>
  </si>
  <si>
    <t>5 West Main Street</t>
  </si>
  <si>
    <t>Macon Funeral Home</t>
  </si>
  <si>
    <t>524-5540</t>
  </si>
  <si>
    <t>PO Box 1175</t>
  </si>
  <si>
    <t>Macon Furniture Mart</t>
  </si>
  <si>
    <t>Karen Bacon</t>
  </si>
  <si>
    <t>369-8296</t>
  </si>
  <si>
    <t>77 East Main Street</t>
  </si>
  <si>
    <t>Macon Rental</t>
  </si>
  <si>
    <t>Amanda Shaw</t>
  </si>
  <si>
    <t>524-8911</t>
  </si>
  <si>
    <t>537 West Main Street</t>
  </si>
  <si>
    <t>Motor Company Grill</t>
  </si>
  <si>
    <t>524-0099</t>
  </si>
  <si>
    <t>Nantahala Bank and Trust</t>
  </si>
  <si>
    <t>369-2265</t>
  </si>
  <si>
    <t>120 Siler Road</t>
  </si>
  <si>
    <t>Janet Greene</t>
  </si>
  <si>
    <t>Poindexter Tire</t>
  </si>
  <si>
    <t>Bobby Peek</t>
  </si>
  <si>
    <t>369-6428</t>
  </si>
  <si>
    <t>PO Box 464</t>
  </si>
  <si>
    <t>Rabun Gap Nacoochee School</t>
  </si>
  <si>
    <t>Paige Spivey</t>
  </si>
  <si>
    <t>339 Nacoochee Drive</t>
  </si>
  <si>
    <t>Dillard, GA</t>
  </si>
  <si>
    <t>ReMax Elite</t>
  </si>
  <si>
    <t>Reggie Holland</t>
  </si>
  <si>
    <t>524-4318</t>
  </si>
  <si>
    <t>1081 E. Main St</t>
  </si>
  <si>
    <t>Russell Bowling, PA</t>
  </si>
  <si>
    <t>Russell Bowling</t>
  </si>
  <si>
    <t>524-5070</t>
  </si>
  <si>
    <t>77 W Main St</t>
  </si>
  <si>
    <t>Satellite Systems of WNC</t>
  </si>
  <si>
    <t>Ed Turner</t>
  </si>
  <si>
    <t>349-3474</t>
  </si>
  <si>
    <t>522 East Main Street</t>
  </si>
  <si>
    <t>Seay's Farm and Garden</t>
  </si>
  <si>
    <t>Sput Seay</t>
  </si>
  <si>
    <t>524-2621</t>
  </si>
  <si>
    <t>368 East Main Street</t>
  </si>
  <si>
    <t>Signs Express</t>
  </si>
  <si>
    <t>Leland Rykse</t>
  </si>
  <si>
    <t>369-8800</t>
  </si>
  <si>
    <t>Smoky Mtn Center for the Performing Arts</t>
  </si>
  <si>
    <t>Bob Crawford</t>
  </si>
  <si>
    <t>524-0734</t>
  </si>
  <si>
    <t>71 Cat Creek Road</t>
  </si>
  <si>
    <t>369-6067</t>
  </si>
  <si>
    <t>19 Smoky Mountain Dr</t>
  </si>
  <si>
    <t>Sprinkle Surveying</t>
  </si>
  <si>
    <t>Lamar Sprinkle</t>
  </si>
  <si>
    <t>421-9858</t>
  </si>
  <si>
    <t>464 West Palmer Street</t>
  </si>
  <si>
    <t>Mike McCall</t>
  </si>
  <si>
    <t>Harrison Ave</t>
  </si>
  <si>
    <t>Tastingers Floor Covering</t>
  </si>
  <si>
    <t>Tom Tastinger</t>
  </si>
  <si>
    <t>524-8442</t>
  </si>
  <si>
    <t>United Community Bank</t>
  </si>
  <si>
    <t>369-6197</t>
  </si>
  <si>
    <t>Wayah Insurance</t>
  </si>
  <si>
    <t>524-4442</t>
  </si>
  <si>
    <t>PO Box 999</t>
  </si>
  <si>
    <t>Welch Automotive</t>
  </si>
  <si>
    <t>John Welch</t>
  </si>
  <si>
    <t>524-3117</t>
  </si>
  <si>
    <t>1108 Depot Street</t>
  </si>
  <si>
    <t>Western Carolina Auto Glass</t>
  </si>
  <si>
    <t>349-9480</t>
  </si>
  <si>
    <t>PO Box 375</t>
  </si>
  <si>
    <t>524-5265</t>
  </si>
  <si>
    <t>107 Saw Mill Village Lane</t>
  </si>
  <si>
    <t>271 Cat Creek Road</t>
  </si>
  <si>
    <t>369-7124</t>
  </si>
  <si>
    <t>421-3692</t>
  </si>
  <si>
    <t>Tim Hubbs</t>
  </si>
  <si>
    <t>Beale Construction</t>
  </si>
  <si>
    <t>Laser Wash</t>
  </si>
  <si>
    <t>Ultimate Truck Accessories</t>
  </si>
  <si>
    <t>Jeff Cloer</t>
  </si>
  <si>
    <t>524-4857</t>
  </si>
  <si>
    <t>421-4571</t>
  </si>
  <si>
    <t>198 Dryman Road</t>
  </si>
  <si>
    <t>706-746-7764</t>
  </si>
  <si>
    <t>524-1598</t>
  </si>
  <si>
    <t>Macon Printing</t>
  </si>
  <si>
    <t>524-7045</t>
  </si>
  <si>
    <t>219 E. Palmer Street</t>
  </si>
  <si>
    <t>Dennis Holland Well Drilling</t>
  </si>
  <si>
    <t>Dodge Packaging</t>
  </si>
  <si>
    <t>369-7584</t>
  </si>
  <si>
    <t>PO Box 1239</t>
  </si>
  <si>
    <t>Diane Dodge</t>
  </si>
  <si>
    <t>Angel Medical Center</t>
  </si>
  <si>
    <t>Stamey Performance</t>
  </si>
  <si>
    <t>1028 Georgia Road</t>
  </si>
  <si>
    <t>Fatz Café</t>
  </si>
  <si>
    <t>Mtn. Docs Family Medicine</t>
  </si>
  <si>
    <t>Cindy Stamey</t>
  </si>
  <si>
    <t>Dale West</t>
  </si>
  <si>
    <t>342-0253</t>
  </si>
  <si>
    <t>1331 Riverview St</t>
  </si>
  <si>
    <t>Dowdle Mtn Pit Stop</t>
  </si>
  <si>
    <t>Franklin Sheet Metal</t>
  </si>
  <si>
    <t>Alan Popper</t>
  </si>
  <si>
    <t>376 Dowdle Mtn Road</t>
  </si>
  <si>
    <t>524-2821</t>
  </si>
  <si>
    <t>46 Saunders Road</t>
  </si>
  <si>
    <t>72 East Main Street</t>
  </si>
  <si>
    <t>86 West Main Street</t>
  </si>
  <si>
    <t>American Computer Sales</t>
  </si>
  <si>
    <t>Larry Hollifield</t>
  </si>
  <si>
    <t>524-3621</t>
  </si>
  <si>
    <t>68 East Main Street</t>
  </si>
  <si>
    <t>Eller &amp; Owens Furniture</t>
  </si>
  <si>
    <t>369-8542</t>
  </si>
  <si>
    <t>495 Depot St</t>
  </si>
  <si>
    <t>Appalachian Insurance</t>
  </si>
  <si>
    <t>Ingles</t>
  </si>
  <si>
    <t>Mark Pruitt</t>
  </si>
  <si>
    <t>524-9321</t>
  </si>
  <si>
    <t>398 Westgate Plaza</t>
  </si>
  <si>
    <t>Derek Roland</t>
  </si>
  <si>
    <t>Dale &amp; Mark West (No Sign)</t>
  </si>
  <si>
    <t>Appalachian Tree &amp; Crane</t>
  </si>
  <si>
    <t>Craig Hambrick</t>
  </si>
  <si>
    <t>226-1453</t>
  </si>
  <si>
    <t>ch.apptc@gmail.com</t>
  </si>
  <si>
    <t>Carrion Tree Service</t>
  </si>
  <si>
    <t>Manny Carrion</t>
  </si>
  <si>
    <t>371-4718</t>
  </si>
  <si>
    <t>Stephanie Berry</t>
  </si>
  <si>
    <t>Bill Swift</t>
  </si>
  <si>
    <t>Disaster Doctors</t>
  </si>
  <si>
    <t>Ivy Burstein</t>
  </si>
  <si>
    <t>200-9571</t>
  </si>
  <si>
    <t>346 Five Points Drive</t>
  </si>
  <si>
    <t>Felicia Nidiffer</t>
  </si>
  <si>
    <t>Servpro</t>
  </si>
  <si>
    <t>tastingersfloorcovering@gmail.com</t>
  </si>
  <si>
    <t>58 West Depot</t>
  </si>
  <si>
    <t>John Bowles</t>
  </si>
  <si>
    <t>342-7863</t>
  </si>
  <si>
    <t>PO Box 1485</t>
  </si>
  <si>
    <t>PO Box 182</t>
  </si>
  <si>
    <t>524-0156</t>
  </si>
  <si>
    <t>20 Franklin Plaza Drice</t>
  </si>
  <si>
    <t>Scotty Corbin</t>
  </si>
  <si>
    <t>Email</t>
  </si>
  <si>
    <t>257 East Main Street</t>
  </si>
  <si>
    <t>Keller-Williams The Evelyn Owens Team</t>
  </si>
  <si>
    <t>Andrew Huscusson</t>
  </si>
  <si>
    <t>Bald Head Realty</t>
  </si>
  <si>
    <t>John Becker</t>
  </si>
  <si>
    <t>369-0000</t>
  </si>
  <si>
    <t>ocowardjr@chspa.com</t>
  </si>
  <si>
    <t>dalebwest@yahoo.com</t>
  </si>
  <si>
    <t>rplemens@entegrabank.com</t>
  </si>
  <si>
    <t>charles.thun@ncfbins.com</t>
  </si>
  <si>
    <t>scberry200@gmail.com</t>
  </si>
  <si>
    <t>mauryburstein@icloud.com</t>
  </si>
  <si>
    <t>jospehmcollins@frontier.com</t>
  </si>
  <si>
    <t>carriontreeservice@yahoo.com</t>
  </si>
  <si>
    <t>dpackaging@morrisbb.net</t>
  </si>
  <si>
    <t>Liberty Tax</t>
  </si>
  <si>
    <t>Garrett Land Surveying</t>
  </si>
  <si>
    <t>Aaron Garrett</t>
  </si>
  <si>
    <t>421-4919</t>
  </si>
  <si>
    <t>aaron@garrettlandsurveying.com</t>
  </si>
  <si>
    <t>Jeff Butler</t>
  </si>
  <si>
    <t>Jeff Williamson</t>
  </si>
  <si>
    <t>Janet and Vic Greene (no sign)</t>
  </si>
  <si>
    <t>pspivey@rabungap.org</t>
  </si>
  <si>
    <t>rusellbowling.com</t>
  </si>
  <si>
    <t>info@greatmountainmusic.com</t>
  </si>
  <si>
    <t>Franklin Glass and Windows &amp; Doors</t>
  </si>
  <si>
    <t>Smoky Mountain Chrysler Dodge Jeep Ram</t>
  </si>
  <si>
    <t>Stephen Crabtree</t>
  </si>
  <si>
    <t>Balsam West</t>
  </si>
  <si>
    <t>Triple C Lawn Care &amp; Landscaping</t>
  </si>
  <si>
    <t xml:space="preserve">jbowles@servpro9505.com </t>
  </si>
  <si>
    <t>Joseph Dix</t>
  </si>
  <si>
    <t>213-3095</t>
  </si>
  <si>
    <t>joseph.dix@msj.org</t>
  </si>
  <si>
    <t>John Saenger</t>
  </si>
  <si>
    <t xml:space="preserve">cookbros06@frontier.com </t>
  </si>
  <si>
    <t>371-2204</t>
  </si>
  <si>
    <t xml:space="preserve">Sunset </t>
  </si>
  <si>
    <t>Randy Phillips</t>
  </si>
  <si>
    <t>161 iotla st</t>
  </si>
  <si>
    <t>524-4842</t>
  </si>
  <si>
    <t>Countryside Chevrolet</t>
  </si>
  <si>
    <t>Joe Alvarez</t>
  </si>
  <si>
    <t>Committed Amount</t>
  </si>
  <si>
    <t>Date Invoiced</t>
  </si>
  <si>
    <t>Date Received</t>
  </si>
  <si>
    <t>Amount Paid</t>
  </si>
  <si>
    <t xml:space="preserve">Frankln Health &amp; Fitness </t>
  </si>
  <si>
    <t>Clayton Health &amp; Fitness</t>
  </si>
  <si>
    <t>Teresa Murray</t>
  </si>
  <si>
    <t>828-342-3627</t>
  </si>
  <si>
    <t>teresainfranklin@dnet.net</t>
  </si>
  <si>
    <t>Luke Smith</t>
  </si>
  <si>
    <t>Highlander Roofing Services, Inc.</t>
  </si>
  <si>
    <t>1511 Highlands Road</t>
  </si>
  <si>
    <t>Rodney Morris</t>
  </si>
  <si>
    <t>369-5608</t>
  </si>
  <si>
    <t>rodney@ franklinfitnesscenter.com</t>
  </si>
  <si>
    <t>1214 East Main Street</t>
  </si>
  <si>
    <t>69 Seed Tick Road</t>
  </si>
  <si>
    <t>Clayton, GA</t>
  </si>
  <si>
    <t>706-212-0001</t>
  </si>
  <si>
    <t>NO SIGN</t>
  </si>
  <si>
    <t>349-0600</t>
  </si>
  <si>
    <t>1320 E Main St</t>
  </si>
  <si>
    <t>369-9103</t>
  </si>
  <si>
    <t>96 Macon Center Dr</t>
  </si>
  <si>
    <t>randyphillips@nantahalapt.com</t>
  </si>
  <si>
    <t>526-6421</t>
  </si>
  <si>
    <t>MIKE WOOD HANDLES</t>
  </si>
  <si>
    <t>Kitchen Gourment</t>
  </si>
  <si>
    <t>Highlands Falls Country Club</t>
  </si>
  <si>
    <t>Trillium Golf Links</t>
  </si>
  <si>
    <t>SIGNS &amp; SKINS GAME</t>
  </si>
  <si>
    <t>x2 TEE SIGNS AND SPONSORSHIP</t>
  </si>
  <si>
    <t>524-2959</t>
  </si>
  <si>
    <t>GIFT</t>
  </si>
  <si>
    <t>Notes</t>
  </si>
  <si>
    <t>2017 Total Tee Sign Money Raised</t>
  </si>
  <si>
    <t>BOLD indicates newly added to list &amp; need a new sign</t>
  </si>
  <si>
    <t>Legacy Properties</t>
  </si>
  <si>
    <t>Outdoor76</t>
  </si>
  <si>
    <t>Tipton Compounding Pharmacy</t>
  </si>
  <si>
    <t>Daryl Oberly</t>
  </si>
  <si>
    <t>381 Depot Street</t>
  </si>
  <si>
    <t>USave It Pharmacy</t>
  </si>
  <si>
    <t>Cory McCall</t>
  </si>
  <si>
    <t>349-7676</t>
  </si>
  <si>
    <t>info@outdoor76.com</t>
  </si>
  <si>
    <t>35 East Main Street</t>
  </si>
  <si>
    <t>Atlantic Bay Mortgage Group</t>
  </si>
  <si>
    <t>Doug Houston</t>
  </si>
  <si>
    <t>332-2377</t>
  </si>
  <si>
    <t>33 Riverview Street</t>
  </si>
  <si>
    <t>Unique Properties</t>
  </si>
  <si>
    <t>DeAnna Stager</t>
  </si>
  <si>
    <t>349-4700</t>
  </si>
  <si>
    <t>257 Crane Circle</t>
  </si>
  <si>
    <t>deanna@uniquepropertiesofnc.com</t>
  </si>
  <si>
    <t>205 Sloan Rd</t>
  </si>
  <si>
    <t>sales@sesigns.net</t>
  </si>
  <si>
    <t>123 W Palmer St, Suite 2</t>
  </si>
  <si>
    <t>Mission My Care Now</t>
  </si>
  <si>
    <t>Angel Primary Care</t>
  </si>
  <si>
    <t>Mission Women's and Children's Center</t>
  </si>
  <si>
    <t>Angel Physical Therapy</t>
  </si>
  <si>
    <t>CarePartners Home Care &amp; Hopsice</t>
  </si>
  <si>
    <t>Crossfit FHF</t>
  </si>
  <si>
    <t>Lauren Villanti</t>
  </si>
  <si>
    <t>Black Bear Paving</t>
  </si>
  <si>
    <t>Wonder Earth Treasures, Inc.</t>
  </si>
  <si>
    <t>stengernc@aol.com</t>
  </si>
  <si>
    <t>Josh Young</t>
  </si>
  <si>
    <t>Young Tree Service</t>
  </si>
  <si>
    <t>349-3390</t>
  </si>
  <si>
    <t>6456 Sylva Road</t>
  </si>
  <si>
    <t>Greg Bond</t>
  </si>
  <si>
    <t>fatzfranklin@fatz.com</t>
  </si>
  <si>
    <t>Tom Ritter</t>
  </si>
  <si>
    <t>Wilderness Taxidermy &amp; Outfitters</t>
  </si>
  <si>
    <t>Bill &amp; Linda Fuchs</t>
  </si>
  <si>
    <t>5040 Highlands Road</t>
  </si>
  <si>
    <t>524-3677</t>
  </si>
  <si>
    <t>369-6611</t>
  </si>
  <si>
    <t>312 E Dogwood Drive</t>
  </si>
  <si>
    <t>Lisa Leatherman</t>
  </si>
  <si>
    <t>Dale North</t>
  </si>
  <si>
    <t>dnorth@smsintegration.net</t>
  </si>
  <si>
    <t>SMS Integration</t>
  </si>
  <si>
    <t>lamar@sprinklesurveying.com</t>
  </si>
  <si>
    <t>Billy Vanhook</t>
  </si>
  <si>
    <t>macon.rental@hotmail.com</t>
  </si>
  <si>
    <t>jyoung46@yahoo.com</t>
  </si>
  <si>
    <t>PO Box 303</t>
  </si>
  <si>
    <t>Jamie Leigh Tipton</t>
  </si>
  <si>
    <t>Duotech Services, Inc.</t>
  </si>
  <si>
    <t>245 Industrial Park Road</t>
  </si>
  <si>
    <t>TLC Mountain Home Services</t>
  </si>
  <si>
    <t>369-4800</t>
  </si>
  <si>
    <t>Anchor Appraisals</t>
  </si>
  <si>
    <t>Dana Murray</t>
  </si>
  <si>
    <t>349-9244</t>
  </si>
  <si>
    <t>174 East Main Street</t>
  </si>
  <si>
    <t>Robin Spivey</t>
  </si>
  <si>
    <t>All Service Heating &amp; Air Conditioning</t>
  </si>
  <si>
    <t>Bill Meyers</t>
  </si>
  <si>
    <t>Nantahala Physical Therapy</t>
  </si>
  <si>
    <t>524-8900</t>
  </si>
  <si>
    <t>175 East Main Street, Suite A</t>
  </si>
  <si>
    <t>State Farm Insurance - Amy Manshack</t>
  </si>
  <si>
    <t>Amy Manshack</t>
  </si>
  <si>
    <t>Rodeway Inn</t>
  </si>
  <si>
    <t>Renee Cooney</t>
  </si>
  <si>
    <t>371-4360</t>
  </si>
  <si>
    <t>459 E. Palmer Street</t>
  </si>
  <si>
    <t>524-6461</t>
  </si>
  <si>
    <t>409 Georgia Rd</t>
  </si>
  <si>
    <t>Isaac Carrion</t>
  </si>
  <si>
    <t>19 Iotla Street</t>
  </si>
  <si>
    <t xml:space="preserve">Hole In One </t>
  </si>
  <si>
    <t>ServPro</t>
  </si>
  <si>
    <t xml:space="preserve">daltonconstruction@frontier.com </t>
  </si>
  <si>
    <t>Lamplighter Realty</t>
  </si>
  <si>
    <t>Bumgarner Electric Company</t>
  </si>
  <si>
    <t>Jerry Bumgarner</t>
  </si>
  <si>
    <t>524-5121</t>
  </si>
  <si>
    <t>5511 Sylva Road</t>
  </si>
  <si>
    <t>President</t>
  </si>
  <si>
    <t>Jaxon's Downtown</t>
  </si>
  <si>
    <t>NEED NEW SIGN FOR Npt and another for SMCDJR</t>
  </si>
  <si>
    <t>2018 Total Tee Sign Money Raised</t>
  </si>
  <si>
    <t>Churchhill Mortgage</t>
  </si>
  <si>
    <t>Daniel Rogers</t>
  </si>
  <si>
    <t>Boone Thai</t>
  </si>
  <si>
    <t>Dale</t>
  </si>
  <si>
    <t>SWAP FOR SIGNS</t>
  </si>
  <si>
    <t xml:space="preserve">Dale </t>
  </si>
  <si>
    <t>Billi</t>
  </si>
  <si>
    <t>Charles</t>
  </si>
  <si>
    <t>Hunter</t>
  </si>
  <si>
    <t>Ron</t>
  </si>
  <si>
    <t>Chuck</t>
  </si>
  <si>
    <t>Angela?</t>
  </si>
  <si>
    <t>Dave</t>
  </si>
  <si>
    <t>Assigned to:</t>
  </si>
  <si>
    <t>Adam Waldroop</t>
  </si>
  <si>
    <t>Duke Energy - Major Sponsor</t>
  </si>
  <si>
    <t>Melissa Fouts</t>
  </si>
  <si>
    <t>339 Carolina Mtn Drive</t>
  </si>
  <si>
    <t>Ashley Matthews</t>
  </si>
  <si>
    <t>634-1700</t>
  </si>
  <si>
    <t xml:space="preserve"> Closest to the Pin &amp; Long Drive</t>
  </si>
  <si>
    <t>04.15.2019</t>
  </si>
  <si>
    <t>451 Depot Street</t>
  </si>
  <si>
    <t>J. Braxton Freeman, CPA, PA</t>
  </si>
  <si>
    <t>Braxton Freeman</t>
  </si>
  <si>
    <t>524-7648</t>
  </si>
  <si>
    <t>12 Maple Street</t>
  </si>
  <si>
    <t xml:space="preserve">fatbuddies28734@gmail.com </t>
  </si>
  <si>
    <t xml:space="preserve">Ritter Architecture, PA </t>
  </si>
  <si>
    <t>2020 Rotary Golf Tournament Sponsors</t>
  </si>
  <si>
    <t>Corbin Dental Care</t>
  </si>
  <si>
    <t>524-6111</t>
  </si>
  <si>
    <t>624 West Palmer Street</t>
  </si>
  <si>
    <t>Carrion &amp; Associates</t>
  </si>
  <si>
    <t>K Patterson &amp; Associates</t>
  </si>
  <si>
    <t>Katie Patterson</t>
  </si>
  <si>
    <t>706-746-8946</t>
  </si>
  <si>
    <t>795 Bettys Creek Road</t>
  </si>
  <si>
    <t>Rabun Gap, GA</t>
  </si>
  <si>
    <t>Homestar Financial Corporation</t>
  </si>
  <si>
    <t>Bryson Burt</t>
  </si>
  <si>
    <t>828-524-5144</t>
  </si>
  <si>
    <t>334 East Palmer Street</t>
  </si>
  <si>
    <t>Indicates declined to sponsor last year</t>
  </si>
  <si>
    <t>Argent Accounting</t>
  </si>
  <si>
    <t>Bryan Robinson</t>
  </si>
  <si>
    <t>Bryson</t>
  </si>
  <si>
    <t>Tiffani</t>
  </si>
  <si>
    <t>Closest to the Pin</t>
  </si>
  <si>
    <t>Putting Contest, Shoot Out</t>
  </si>
  <si>
    <t xml:space="preserve">jeff.butler@libertytax.com </t>
  </si>
  <si>
    <t>Mike</t>
  </si>
  <si>
    <t>Jack the Dipper</t>
  </si>
  <si>
    <t>Mike Martone</t>
  </si>
  <si>
    <t>407.921.9981</t>
  </si>
  <si>
    <t xml:space="preserve">mmartone@martonenc.com </t>
  </si>
  <si>
    <t>Emily</t>
  </si>
  <si>
    <t>Joe Brooks?</t>
  </si>
  <si>
    <t>PO Box 1771</t>
  </si>
  <si>
    <t>DRINK CART</t>
  </si>
  <si>
    <t>Entegra Bank/First Citizens Bank - Primary Sponsor</t>
  </si>
  <si>
    <t>139 Iotla Street</t>
  </si>
  <si>
    <t>1024 Georgia Road</t>
  </si>
  <si>
    <t>1573 Highlands Road</t>
  </si>
  <si>
    <t>147 Franklin Plaza</t>
  </si>
  <si>
    <t>634-7930</t>
  </si>
  <si>
    <t>276 West Palmer Street</t>
  </si>
  <si>
    <t>71 Business Park Drive</t>
  </si>
  <si>
    <t>-</t>
  </si>
  <si>
    <t>35 Bonnie Lane</t>
  </si>
  <si>
    <t>Sylva, NC</t>
  </si>
  <si>
    <t>office@ArgentAccounting.com</t>
  </si>
  <si>
    <t>mfouts@u-save-it.com</t>
  </si>
  <si>
    <t>cloer@wayah.com</t>
  </si>
  <si>
    <t>app.agency@frontier.com</t>
  </si>
  <si>
    <t>anchor.appraisals@morrisbb.net</t>
  </si>
  <si>
    <t>rhoskins@thefranklinpress.com</t>
  </si>
  <si>
    <t>lisa.leatherman@duke-energy.com</t>
  </si>
  <si>
    <t>03.06.2020</t>
  </si>
  <si>
    <t>03.12.2020</t>
  </si>
  <si>
    <t>03.11.2020</t>
  </si>
  <si>
    <t>ADVERTISING</t>
  </si>
  <si>
    <t>Becky Ramey - Bryson?</t>
  </si>
  <si>
    <t>03.13.2020</t>
  </si>
  <si>
    <t>03.16.2020</t>
  </si>
  <si>
    <t>03.19.2020</t>
  </si>
  <si>
    <t>Monica Collier</t>
  </si>
  <si>
    <t>03.23.2020</t>
  </si>
  <si>
    <t>Charissa Corbin</t>
  </si>
  <si>
    <t>03.27.2020</t>
  </si>
  <si>
    <t>03.28.2020</t>
  </si>
  <si>
    <t>out of business</t>
  </si>
  <si>
    <t>No</t>
  </si>
  <si>
    <t>Evan Harrell ReMax Elite Realty</t>
  </si>
  <si>
    <t>Evan Harrell</t>
  </si>
  <si>
    <t>evanharrellsales@gmail.com</t>
  </si>
  <si>
    <t>1296 East Main Street</t>
  </si>
  <si>
    <t>349-4600</t>
  </si>
  <si>
    <t>David James</t>
  </si>
  <si>
    <t>524-8488</t>
  </si>
  <si>
    <t>687 East Main Street</t>
  </si>
  <si>
    <t>Yes</t>
  </si>
  <si>
    <t>04.13.2020</t>
  </si>
  <si>
    <t>05.05.2020</t>
  </si>
  <si>
    <t>***Check Sign for Lamplighter - updated????</t>
  </si>
  <si>
    <t>***Lamplighter Realty</t>
  </si>
  <si>
    <t>06.03.2020</t>
  </si>
  <si>
    <t>NO</t>
  </si>
  <si>
    <t>07.13.2020</t>
  </si>
  <si>
    <t>Sunny Patel</t>
  </si>
  <si>
    <t>FU 07.13.2020</t>
  </si>
  <si>
    <t>FU 07.13</t>
  </si>
  <si>
    <t>07.14.2020</t>
  </si>
  <si>
    <t>Brian Hylton</t>
  </si>
  <si>
    <t>tina@tlcmountainhomeservices.com</t>
  </si>
  <si>
    <t>Tina</t>
  </si>
  <si>
    <t>jjg51ncnc@yahoo.com</t>
  </si>
  <si>
    <t>07.20.2020</t>
  </si>
  <si>
    <t>07.21.2020</t>
  </si>
  <si>
    <t>Realty World DeSoto Trail</t>
  </si>
  <si>
    <t>info@carriontaxprep.com</t>
  </si>
  <si>
    <t xml:space="preserve">j_gates65@yahoo.com </t>
  </si>
  <si>
    <t xml:space="preserve">Thubbs@nantahalabank.com </t>
  </si>
  <si>
    <t>Larry Rogers</t>
  </si>
  <si>
    <t>07.23.2020</t>
  </si>
  <si>
    <t>hammond@fordoutlets.com</t>
  </si>
  <si>
    <t>07.24.2020</t>
  </si>
  <si>
    <t>07.27.2020</t>
  </si>
  <si>
    <t>07.28.2020</t>
  </si>
  <si>
    <t>08.11.2020</t>
  </si>
  <si>
    <t>TEE SIGN TOTALS</t>
  </si>
  <si>
    <t>Donations from Silent Auction Items</t>
  </si>
  <si>
    <t>paid amount</t>
  </si>
  <si>
    <t>Need sign</t>
  </si>
  <si>
    <t>Rotarian</t>
  </si>
  <si>
    <t>Dana</t>
  </si>
  <si>
    <t>Andy</t>
  </si>
  <si>
    <t>Dave Jones</t>
  </si>
  <si>
    <t>Winecoff</t>
  </si>
  <si>
    <t>Rick</t>
  </si>
  <si>
    <t>Kristy</t>
  </si>
  <si>
    <t>Fred</t>
  </si>
  <si>
    <t>Ward</t>
  </si>
  <si>
    <t>vicki</t>
  </si>
  <si>
    <t xml:space="preserve">Duke Energy </t>
  </si>
  <si>
    <t xml:space="preserve">First Citizens Bank </t>
  </si>
  <si>
    <t>Luke</t>
  </si>
  <si>
    <t>Vicki</t>
  </si>
  <si>
    <t>Nantahala Bank and Trust - $1000 Major Sponsor</t>
  </si>
  <si>
    <t>Angela</t>
  </si>
  <si>
    <t>Shatley</t>
  </si>
  <si>
    <t>Beverly</t>
  </si>
  <si>
    <t>Thun</t>
  </si>
  <si>
    <t>Rachel</t>
  </si>
  <si>
    <t>Beale</t>
  </si>
  <si>
    <t>smart Pharmacy</t>
  </si>
  <si>
    <t>Jacob Reiche</t>
  </si>
  <si>
    <t>Ben</t>
  </si>
  <si>
    <t>Sharon Bennett</t>
  </si>
  <si>
    <t>SFBCPBEA@gmail.com</t>
  </si>
  <si>
    <t xml:space="preserve">jgates_65@yahoo.com </t>
  </si>
  <si>
    <t>Sharon F. Bennett CPB, EA, Inc.</t>
  </si>
  <si>
    <t>bill@allserviceheatac.com</t>
  </si>
  <si>
    <t>Maury Burstein</t>
  </si>
  <si>
    <t>200-9570</t>
  </si>
  <si>
    <t>charliewb1@yahoo.com</t>
  </si>
  <si>
    <t>Chic Fil A</t>
  </si>
  <si>
    <t>Wireless</t>
  </si>
  <si>
    <t>369-3784`</t>
  </si>
  <si>
    <t>60 Georgia Road</t>
  </si>
  <si>
    <t>smartpharmacy828@gmail.com</t>
  </si>
  <si>
    <t>Fox Fire Heat and Air</t>
  </si>
  <si>
    <t>crystalm@foxfireheating.com</t>
  </si>
  <si>
    <t>791 Ulco Drive</t>
  </si>
  <si>
    <t>bryson.burt@homestarfc.com</t>
  </si>
  <si>
    <t>KL Metals, Inc</t>
  </si>
  <si>
    <t>Kyle Ledford</t>
  </si>
  <si>
    <t>342-8721</t>
  </si>
  <si>
    <t>klmetals88@gmail.com</t>
  </si>
  <si>
    <t>270 Highlands Road</t>
  </si>
  <si>
    <t>NONE</t>
  </si>
  <si>
    <t>in kind</t>
  </si>
  <si>
    <t>Ben Rodriguez</t>
  </si>
  <si>
    <t>isaac@carriontaxprep.com</t>
  </si>
  <si>
    <t>413 Georgia Road</t>
  </si>
  <si>
    <t>Justin Hall</t>
  </si>
  <si>
    <t>justin.hall@firstcitizens.com</t>
  </si>
  <si>
    <t>50 West Main</t>
  </si>
  <si>
    <t>doberly85@gmail.com</t>
  </si>
  <si>
    <t>amy@beingthere4u.com</t>
  </si>
  <si>
    <t>winecoff</t>
  </si>
  <si>
    <t>State Farm Insurance - Scott Manshack</t>
  </si>
  <si>
    <t>Scott Manshack</t>
  </si>
  <si>
    <t>scott@shackinsures.com</t>
  </si>
  <si>
    <t>w</t>
  </si>
  <si>
    <t>State Farm Insurance - John Hamlin</t>
  </si>
  <si>
    <t>Jim Breedlove</t>
  </si>
  <si>
    <t>jim_Breedlove@ucbi.com</t>
  </si>
  <si>
    <t>Tektone</t>
  </si>
  <si>
    <t>Johnny Mira-Knippel</t>
  </si>
  <si>
    <t>jmknippel@tektone.com</t>
  </si>
  <si>
    <t>524-9967</t>
  </si>
  <si>
    <t>Kalai patterson</t>
  </si>
  <si>
    <t>706-609-0795</t>
  </si>
  <si>
    <t>Rabun Gap. GA</t>
  </si>
  <si>
    <t>795 Betty's  Creek Road</t>
  </si>
  <si>
    <t>Root and Barrell</t>
  </si>
  <si>
    <t>Gary Murphy</t>
  </si>
  <si>
    <t>324 Industrial Park Rd.</t>
  </si>
  <si>
    <t>Hannah Hylton</t>
  </si>
  <si>
    <t>20 Colonial Square</t>
  </si>
  <si>
    <t>hhylton@balsamwest.net</t>
  </si>
  <si>
    <t>(828)339-2965</t>
  </si>
  <si>
    <t>no</t>
  </si>
  <si>
    <t>Brett Rogers</t>
  </si>
  <si>
    <t>NO Sign</t>
  </si>
  <si>
    <t>F</t>
  </si>
  <si>
    <t>Success Mortgage Partners - Doug Houston</t>
  </si>
  <si>
    <t>IN KIND</t>
  </si>
  <si>
    <t>In Kind</t>
  </si>
  <si>
    <t>Mountain Pro</t>
  </si>
  <si>
    <t>Van Drake Investmenets,  LLC</t>
  </si>
  <si>
    <t>2182 Georgia Road</t>
  </si>
  <si>
    <t>Iron Mountain Grading</t>
  </si>
  <si>
    <t>Ben Van Hook</t>
  </si>
  <si>
    <t>New Life Auto</t>
  </si>
  <si>
    <t>M</t>
  </si>
  <si>
    <t>828-524-0027</t>
  </si>
  <si>
    <t>John Hamlin</t>
  </si>
  <si>
    <t>109 W. Palmer Street</t>
  </si>
  <si>
    <t>828-6347682</t>
  </si>
  <si>
    <t>1509 Highlands Road</t>
  </si>
  <si>
    <t>need</t>
  </si>
  <si>
    <t>Stenger</t>
  </si>
  <si>
    <t>Edward Jones - Ben Rodriguez</t>
  </si>
  <si>
    <t>Joe Brooks</t>
  </si>
  <si>
    <t>1410 Siler Road</t>
  </si>
  <si>
    <t>Ward Collins</t>
  </si>
  <si>
    <t>Caleb &amp; Tori Peters</t>
  </si>
  <si>
    <t>Shawn Bowles</t>
  </si>
  <si>
    <t>dwholland44@gmail.com</t>
  </si>
  <si>
    <t>pd</t>
  </si>
  <si>
    <t>Anders Custome Wood Working</t>
  </si>
  <si>
    <t>Angel Urgent Care</t>
  </si>
  <si>
    <t>Angel Home Health and Hospice</t>
  </si>
  <si>
    <t>Asheville Eye</t>
  </si>
  <si>
    <t>Stephen Baldwin Landscaping</t>
  </si>
  <si>
    <t>Nathan Brenner Dentist</t>
  </si>
  <si>
    <t>Bryannt Grant Funeral Home</t>
  </si>
  <si>
    <t>Care Partners Home Care and Hospice</t>
  </si>
  <si>
    <t>Clark &amp; Company Landscaping</t>
  </si>
  <si>
    <t>Corbin Insurance Agancy</t>
  </si>
  <si>
    <t>Cowee Grading Company</t>
  </si>
  <si>
    <t>DNET</t>
  </si>
  <si>
    <t>Dogwood Women's Health</t>
  </si>
  <si>
    <t>The Factory</t>
  </si>
  <si>
    <t>Fox mercantile</t>
  </si>
  <si>
    <t>Goshen Timber franes</t>
  </si>
  <si>
    <t>Health Works</t>
  </si>
  <si>
    <t>Hedden Bros Well Drilling</t>
  </si>
  <si>
    <t>kitchen Gormet</t>
  </si>
  <si>
    <t>Mountain View Storage &amp; Moving</t>
  </si>
  <si>
    <t>Mulligans Bar &amp; Grill</t>
  </si>
  <si>
    <t>NCI Communications</t>
  </si>
  <si>
    <t>Old School Knife Works</t>
  </si>
  <si>
    <t>Pediactric Associates of Franklin</t>
  </si>
  <si>
    <t>371-5483</t>
  </si>
  <si>
    <t>Watauga Baptist</t>
  </si>
  <si>
    <t>Wind River Constuction</t>
  </si>
  <si>
    <t>Ron W</t>
  </si>
  <si>
    <t>Rick &amp; Clint</t>
  </si>
  <si>
    <t>Chic Fil A - In Kind</t>
  </si>
  <si>
    <t>Teresa</t>
  </si>
  <si>
    <t>Kriisty</t>
  </si>
  <si>
    <t>Krsity</t>
  </si>
  <si>
    <t>chuck</t>
  </si>
  <si>
    <t>nani's</t>
  </si>
  <si>
    <t>Seller</t>
  </si>
  <si>
    <t>kristy</t>
  </si>
  <si>
    <t>christine's Home Décor</t>
  </si>
  <si>
    <t>Roger</t>
  </si>
  <si>
    <t>Aaron</t>
  </si>
  <si>
    <t>Joel Anderson</t>
  </si>
  <si>
    <t>524-3242</t>
  </si>
  <si>
    <t>43 Mashburn White Road</t>
  </si>
  <si>
    <t>cash</t>
  </si>
  <si>
    <t>Sheila Myers</t>
  </si>
  <si>
    <t>828-524-0100</t>
  </si>
  <si>
    <t>Suminski Family Books</t>
  </si>
  <si>
    <t>Claire</t>
  </si>
  <si>
    <t>828-342-9071</t>
  </si>
  <si>
    <t>claire@dometrics.com</t>
  </si>
  <si>
    <t>32 Jim Berry Road</t>
  </si>
  <si>
    <t>need sign</t>
  </si>
  <si>
    <t>560 Depot Street</t>
  </si>
  <si>
    <t>personal check</t>
  </si>
  <si>
    <t>Craig Millsaps</t>
  </si>
  <si>
    <t>828-332-0092</t>
  </si>
  <si>
    <t>craig.millsaps@ncfbins.com</t>
  </si>
  <si>
    <t>Macon Valley</t>
  </si>
  <si>
    <t>VanDrake Investmenets,  LLC</t>
  </si>
  <si>
    <t>Main Street Coffee &amp; Yogurt</t>
  </si>
  <si>
    <t>Jaquiline Johns</t>
  </si>
  <si>
    <t>29 East Main Street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</si>
</sst>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_(&quot;$&quot;* #,##0_);_(&quot;$&quot;* \(#,##0\);_(&quot;$&quot;* &quot;-&quot;??_);_(@_)"/>
  </numFmts>
  <fonts count="4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i/>
      <sz val="10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trike/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color rgb="FFFF0000"/>
      <name val="Arial"/>
      <family val="2"/>
    </font>
    <font>
      <u/>
      <sz val="10"/>
      <color rgb="FFFF0000"/>
      <name val="Arial"/>
      <family val="2"/>
    </font>
    <font>
      <sz val="17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b/>
      <strike/>
      <sz val="10"/>
      <name val="Calibri"/>
      <family val="2"/>
      <scheme val="minor"/>
    </font>
    <font>
      <strike/>
      <sz val="10"/>
      <name val="Calibri"/>
      <family val="2"/>
      <scheme val="minor"/>
    </font>
    <font>
      <strike/>
      <sz val="10"/>
      <color rgb="FFFF0000"/>
      <name val="Arial"/>
      <family val="2"/>
    </font>
    <font>
      <sz val="11"/>
      <color rgb="FF222222"/>
      <name val="Arial"/>
      <family val="2"/>
    </font>
    <font>
      <sz val="8"/>
      <color rgb="FF222222"/>
      <name val="Times New Roman"/>
      <family val="1"/>
    </font>
    <font>
      <sz val="11"/>
      <name val="Arial"/>
      <family val="2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b/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u/>
      <sz val="10"/>
      <color rgb="FF0000FF"/>
      <name val="Arial"/>
      <family val="2"/>
    </font>
    <font>
      <u/>
      <sz val="10"/>
      <color rgb="FF0000FF"/>
      <name val="Calibri"/>
      <family val="2"/>
    </font>
    <font>
      <u/>
      <sz val="11"/>
      <color rgb="FF0000FF"/>
      <name val="Calibri"/>
      <family val="2"/>
    </font>
    <font>
      <i/>
      <sz val="11"/>
      <name val="Calibri"/>
      <family val="2"/>
    </font>
    <font>
      <b/>
      <i/>
      <sz val="11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240">
    <xf numFmtId="0" fontId="0" fillId="0" borderId="0" xfId="0"/>
    <xf numFmtId="0" fontId="2" fillId="0" borderId="0" xfId="0" applyFont="1"/>
    <xf numFmtId="164" fontId="0" fillId="0" borderId="0" xfId="0" applyNumberFormat="1"/>
    <xf numFmtId="0" fontId="5" fillId="0" borderId="0" xfId="0" applyFont="1"/>
    <xf numFmtId="0" fontId="6" fillId="0" borderId="0" xfId="0" applyFont="1"/>
    <xf numFmtId="164" fontId="5" fillId="0" borderId="0" xfId="0" applyNumberFormat="1" applyFont="1"/>
    <xf numFmtId="0" fontId="7" fillId="0" borderId="0" xfId="0" applyFont="1"/>
    <xf numFmtId="165" fontId="5" fillId="0" borderId="0" xfId="0" applyNumberFormat="1" applyFont="1"/>
    <xf numFmtId="14" fontId="5" fillId="0" borderId="0" xfId="0" applyNumberFormat="1" applyFont="1"/>
    <xf numFmtId="0" fontId="9" fillId="0" borderId="0" xfId="2" applyFont="1" applyFill="1" applyBorder="1" applyAlignment="1" applyProtection="1"/>
    <xf numFmtId="0" fontId="7" fillId="0" borderId="0" xfId="0" applyFont="1" applyAlignment="1">
      <alignment horizontal="left"/>
    </xf>
    <xf numFmtId="0" fontId="5" fillId="0" borderId="0" xfId="2" applyFont="1" applyFill="1" applyBorder="1" applyAlignment="1" applyProtection="1"/>
    <xf numFmtId="0" fontId="10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11" fillId="0" borderId="0" xfId="0" applyFont="1"/>
    <xf numFmtId="165" fontId="12" fillId="0" borderId="0" xfId="0" applyNumberFormat="1" applyFont="1"/>
    <xf numFmtId="0" fontId="5" fillId="0" borderId="0" xfId="0" applyFont="1" applyAlignment="1">
      <alignment wrapText="1"/>
    </xf>
    <xf numFmtId="0" fontId="14" fillId="0" borderId="0" xfId="0" applyFont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2" applyFont="1" applyFill="1" applyBorder="1" applyAlignment="1" applyProtection="1"/>
    <xf numFmtId="0" fontId="4" fillId="0" borderId="1" xfId="2" applyFill="1" applyBorder="1" applyAlignment="1" applyProtection="1"/>
    <xf numFmtId="0" fontId="4" fillId="0" borderId="0" xfId="2" applyFill="1" applyBorder="1" applyAlignment="1" applyProtection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9" fillId="0" borderId="1" xfId="2" applyFont="1" applyFill="1" applyBorder="1" applyAlignment="1" applyProtection="1"/>
    <xf numFmtId="0" fontId="0" fillId="0" borderId="1" xfId="0" applyBorder="1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0" borderId="1" xfId="0" applyFont="1" applyBorder="1"/>
    <xf numFmtId="0" fontId="2" fillId="0" borderId="1" xfId="0" applyFont="1" applyBorder="1"/>
    <xf numFmtId="6" fontId="7" fillId="0" borderId="1" xfId="0" applyNumberFormat="1" applyFont="1" applyBorder="1" applyAlignment="1">
      <alignment horizontal="center" vertical="center" wrapText="1"/>
    </xf>
    <xf numFmtId="0" fontId="4" fillId="0" borderId="1" xfId="2" applyFill="1" applyBorder="1" applyAlignment="1" applyProtection="1">
      <alignment horizontal="left" vertical="center" wrapText="1"/>
    </xf>
    <xf numFmtId="165" fontId="5" fillId="0" borderId="1" xfId="0" applyNumberFormat="1" applyFont="1" applyBorder="1"/>
    <xf numFmtId="14" fontId="5" fillId="0" borderId="1" xfId="0" applyNumberFormat="1" applyFont="1" applyBorder="1"/>
    <xf numFmtId="165" fontId="5" fillId="0" borderId="1" xfId="0" applyNumberFormat="1" applyFont="1" applyBorder="1" applyAlignment="1">
      <alignment horizontal="center" vertical="center"/>
    </xf>
    <xf numFmtId="165" fontId="5" fillId="0" borderId="3" xfId="0" applyNumberFormat="1" applyFont="1" applyBorder="1"/>
    <xf numFmtId="14" fontId="5" fillId="0" borderId="3" xfId="0" applyNumberFormat="1" applyFont="1" applyBorder="1"/>
    <xf numFmtId="0" fontId="16" fillId="0" borderId="0" xfId="0" applyFont="1" applyAlignment="1">
      <alignment horizontal="center"/>
    </xf>
    <xf numFmtId="44" fontId="16" fillId="0" borderId="0" xfId="1" applyFont="1" applyFill="1" applyBorder="1" applyAlignment="1">
      <alignment horizontal="center"/>
    </xf>
    <xf numFmtId="0" fontId="17" fillId="0" borderId="0" xfId="0" applyFont="1"/>
    <xf numFmtId="0" fontId="7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166" fontId="20" fillId="0" borderId="0" xfId="1" applyNumberFormat="1" applyFont="1"/>
    <xf numFmtId="166" fontId="20" fillId="0" borderId="0" xfId="0" applyNumberFormat="1" applyFont="1"/>
    <xf numFmtId="6" fontId="14" fillId="0" borderId="1" xfId="0" applyNumberFormat="1" applyFont="1" applyBorder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0" fontId="21" fillId="0" borderId="0" xfId="0" applyFont="1"/>
    <xf numFmtId="0" fontId="17" fillId="0" borderId="1" xfId="0" applyFont="1" applyBorder="1"/>
    <xf numFmtId="0" fontId="1" fillId="0" borderId="0" xfId="0" applyFont="1"/>
    <xf numFmtId="0" fontId="1" fillId="0" borderId="1" xfId="0" applyFont="1" applyBorder="1"/>
    <xf numFmtId="0" fontId="5" fillId="0" borderId="1" xfId="0" applyFont="1" applyBorder="1" applyAlignment="1">
      <alignment wrapText="1"/>
    </xf>
    <xf numFmtId="0" fontId="7" fillId="0" borderId="0" xfId="0" applyFont="1" applyAlignment="1">
      <alignment vertical="center" wrapText="1"/>
    </xf>
    <xf numFmtId="164" fontId="7" fillId="0" borderId="0" xfId="0" applyNumberFormat="1" applyFont="1" applyAlignment="1">
      <alignment vertical="center" wrapText="1"/>
    </xf>
    <xf numFmtId="0" fontId="7" fillId="0" borderId="2" xfId="0" applyFont="1" applyBorder="1" applyAlignment="1">
      <alignment vertical="center" wrapText="1"/>
    </xf>
    <xf numFmtId="164" fontId="7" fillId="0" borderId="2" xfId="0" applyNumberFormat="1" applyFont="1" applyBorder="1" applyAlignment="1">
      <alignment vertical="center" wrapText="1"/>
    </xf>
    <xf numFmtId="6" fontId="5" fillId="0" borderId="1" xfId="0" applyNumberFormat="1" applyFont="1" applyBorder="1" applyAlignment="1">
      <alignment vertical="center"/>
    </xf>
    <xf numFmtId="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6" fontId="5" fillId="0" borderId="0" xfId="0" applyNumberFormat="1" applyFont="1"/>
    <xf numFmtId="0" fontId="5" fillId="0" borderId="0" xfId="0" applyFont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left" vertical="center" wrapText="1"/>
    </xf>
    <xf numFmtId="0" fontId="22" fillId="0" borderId="0" xfId="2" applyFont="1" applyFill="1" applyBorder="1" applyAlignment="1" applyProtection="1"/>
    <xf numFmtId="0" fontId="23" fillId="0" borderId="0" xfId="0" applyFont="1"/>
    <xf numFmtId="0" fontId="1" fillId="0" borderId="1" xfId="0" applyFont="1" applyBorder="1" applyAlignment="1">
      <alignment horizontal="left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10" fillId="0" borderId="1" xfId="0" applyFont="1" applyBorder="1"/>
    <xf numFmtId="0" fontId="5" fillId="0" borderId="1" xfId="2" applyFont="1" applyFill="1" applyBorder="1" applyAlignment="1" applyProtection="1"/>
    <xf numFmtId="0" fontId="5" fillId="3" borderId="0" xfId="0" applyFont="1" applyFill="1"/>
    <xf numFmtId="0" fontId="7" fillId="0" borderId="1" xfId="0" applyFont="1" applyBorder="1" applyAlignment="1">
      <alignment horizontal="center" vertical="center"/>
    </xf>
    <xf numFmtId="0" fontId="26" fillId="0" borderId="1" xfId="0" applyFont="1" applyBorder="1"/>
    <xf numFmtId="0" fontId="26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1" xfId="0" applyFont="1" applyBorder="1" applyAlignment="1">
      <alignment horizontal="left"/>
    </xf>
    <xf numFmtId="0" fontId="27" fillId="0" borderId="1" xfId="0" applyFont="1" applyBorder="1" applyAlignment="1">
      <alignment horizontal="right"/>
    </xf>
    <xf numFmtId="0" fontId="26" fillId="0" borderId="1" xfId="0" applyFont="1" applyBorder="1" applyAlignment="1">
      <alignment horizontal="center" vertical="center" wrapText="1"/>
    </xf>
    <xf numFmtId="164" fontId="26" fillId="0" borderId="1" xfId="0" applyNumberFormat="1" applyFont="1" applyBorder="1" applyAlignment="1">
      <alignment horizontal="center" vertical="center" wrapText="1"/>
    </xf>
    <xf numFmtId="0" fontId="28" fillId="0" borderId="0" xfId="0" applyFont="1"/>
    <xf numFmtId="0" fontId="27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right" vertical="center" wrapText="1"/>
    </xf>
    <xf numFmtId="6" fontId="26" fillId="0" borderId="1" xfId="0" applyNumberFormat="1" applyFont="1" applyBorder="1" applyAlignment="1">
      <alignment horizontal="center" vertical="center" wrapText="1"/>
    </xf>
    <xf numFmtId="0" fontId="4" fillId="0" borderId="0" xfId="2" applyAlignment="1" applyProtection="1"/>
    <xf numFmtId="14" fontId="5" fillId="0" borderId="2" xfId="0" applyNumberFormat="1" applyFont="1" applyBorder="1"/>
    <xf numFmtId="165" fontId="5" fillId="0" borderId="2" xfId="0" applyNumberFormat="1" applyFont="1" applyBorder="1"/>
    <xf numFmtId="0" fontId="5" fillId="0" borderId="7" xfId="0" applyFont="1" applyBorder="1"/>
    <xf numFmtId="0" fontId="16" fillId="0" borderId="2" xfId="0" applyFont="1" applyBorder="1" applyAlignment="1">
      <alignment horizontal="center"/>
    </xf>
    <xf numFmtId="44" fontId="16" fillId="0" borderId="2" xfId="1" applyFont="1" applyFill="1" applyBorder="1" applyAlignment="1">
      <alignment horizontal="center"/>
    </xf>
    <xf numFmtId="0" fontId="4" fillId="0" borderId="1" xfId="2" applyBorder="1" applyAlignment="1" applyProtection="1"/>
    <xf numFmtId="0" fontId="29" fillId="0" borderId="1" xfId="0" applyFont="1" applyBorder="1"/>
    <xf numFmtId="6" fontId="0" fillId="0" borderId="0" xfId="0" applyNumberFormat="1"/>
    <xf numFmtId="6" fontId="1" fillId="0" borderId="0" xfId="0" applyNumberFormat="1" applyFont="1"/>
    <xf numFmtId="3" fontId="0" fillId="0" borderId="0" xfId="0" applyNumberFormat="1"/>
    <xf numFmtId="0" fontId="30" fillId="0" borderId="1" xfId="0" applyFont="1" applyBorder="1"/>
    <xf numFmtId="0" fontId="0" fillId="0" borderId="8" xfId="0" applyBorder="1"/>
    <xf numFmtId="0" fontId="25" fillId="0" borderId="1" xfId="0" applyFont="1" applyBorder="1" applyAlignment="1">
      <alignment vertical="center" wrapText="1"/>
    </xf>
    <xf numFmtId="0" fontId="17" fillId="0" borderId="2" xfId="0" applyFont="1" applyBorder="1"/>
    <xf numFmtId="0" fontId="25" fillId="0" borderId="1" xfId="0" applyFont="1" applyBorder="1" applyAlignment="1">
      <alignment horizontal="left" vertical="center" wrapText="1"/>
    </xf>
    <xf numFmtId="0" fontId="25" fillId="0" borderId="1" xfId="0" applyFont="1" applyBorder="1"/>
    <xf numFmtId="0" fontId="17" fillId="3" borderId="1" xfId="0" applyFont="1" applyFill="1" applyBorder="1"/>
    <xf numFmtId="0" fontId="31" fillId="0" borderId="1" xfId="0" applyFont="1" applyBorder="1"/>
    <xf numFmtId="0" fontId="17" fillId="0" borderId="1" xfId="0" applyFont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32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wrapText="1"/>
    </xf>
    <xf numFmtId="0" fontId="25" fillId="3" borderId="1" xfId="0" applyFont="1" applyFill="1" applyBorder="1"/>
    <xf numFmtId="0" fontId="31" fillId="3" borderId="1" xfId="0" applyFont="1" applyFill="1" applyBorder="1"/>
    <xf numFmtId="0" fontId="33" fillId="0" borderId="1" xfId="0" applyFont="1" applyBorder="1"/>
    <xf numFmtId="0" fontId="31" fillId="0" borderId="0" xfId="0" applyFont="1"/>
    <xf numFmtId="0" fontId="17" fillId="0" borderId="1" xfId="0" applyFont="1" applyBorder="1" applyAlignment="1">
      <alignment vertical="center" wrapText="1"/>
    </xf>
    <xf numFmtId="0" fontId="17" fillId="0" borderId="1" xfId="2" applyFont="1" applyFill="1" applyBorder="1" applyAlignment="1" applyProtection="1"/>
    <xf numFmtId="0" fontId="34" fillId="0" borderId="1" xfId="2" applyFont="1" applyFill="1" applyBorder="1" applyAlignment="1" applyProtection="1"/>
    <xf numFmtId="6" fontId="17" fillId="0" borderId="1" xfId="0" applyNumberFormat="1" applyFont="1" applyBorder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6" fontId="0" fillId="0" borderId="8" xfId="0" applyNumberFormat="1" applyBorder="1"/>
    <xf numFmtId="0" fontId="17" fillId="0" borderId="0" xfId="0" applyFont="1" applyAlignment="1">
      <alignment horizontal="left" vertical="center" wrapText="1"/>
    </xf>
    <xf numFmtId="0" fontId="2" fillId="0" borderId="8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left"/>
    </xf>
    <xf numFmtId="0" fontId="4" fillId="0" borderId="0" xfId="2" applyBorder="1" applyAlignment="1" applyProtection="1"/>
    <xf numFmtId="0" fontId="7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right"/>
    </xf>
    <xf numFmtId="0" fontId="37" fillId="0" borderId="10" xfId="0" applyFont="1" applyBorder="1" applyAlignment="1">
      <alignment vertical="center" wrapText="1"/>
    </xf>
    <xf numFmtId="0" fontId="37" fillId="0" borderId="10" xfId="0" applyFont="1" applyBorder="1" applyAlignment="1">
      <alignment horizontal="left" vertical="center" wrapText="1"/>
    </xf>
    <xf numFmtId="0" fontId="38" fillId="0" borderId="10" xfId="0" applyFont="1" applyBorder="1"/>
    <xf numFmtId="0" fontId="4" fillId="0" borderId="10" xfId="2" applyBorder="1" applyAlignment="1" applyProtection="1"/>
    <xf numFmtId="0" fontId="24" fillId="0" borderId="10" xfId="0" applyFont="1" applyBorder="1" applyAlignment="1">
      <alignment vertical="center" wrapText="1"/>
    </xf>
    <xf numFmtId="0" fontId="37" fillId="0" borderId="10" xfId="0" applyFont="1" applyBorder="1" applyAlignment="1">
      <alignment horizontal="right" vertical="center" wrapText="1"/>
    </xf>
    <xf numFmtId="0" fontId="38" fillId="0" borderId="10" xfId="0" applyFont="1" applyBorder="1" applyAlignment="1">
      <alignment horizontal="left" vertical="center" wrapText="1"/>
    </xf>
    <xf numFmtId="0" fontId="4" fillId="0" borderId="10" xfId="2" applyBorder="1" applyAlignment="1" applyProtection="1">
      <alignment horizontal="left" vertical="center" wrapText="1"/>
    </xf>
    <xf numFmtId="0" fontId="24" fillId="0" borderId="10" xfId="0" applyFont="1" applyBorder="1" applyAlignment="1">
      <alignment horizontal="left" vertical="center" wrapText="1"/>
    </xf>
    <xf numFmtId="0" fontId="24" fillId="0" borderId="9" xfId="0" applyFont="1" applyBorder="1"/>
    <xf numFmtId="0" fontId="37" fillId="0" borderId="10" xfId="0" applyFont="1" applyBorder="1"/>
    <xf numFmtId="0" fontId="37" fillId="0" borderId="10" xfId="0" applyFont="1" applyBorder="1" applyAlignment="1">
      <alignment horizontal="left"/>
    </xf>
    <xf numFmtId="0" fontId="24" fillId="0" borderId="10" xfId="0" applyFont="1" applyBorder="1"/>
    <xf numFmtId="0" fontId="37" fillId="0" borderId="10" xfId="0" applyFont="1" applyBorder="1" applyAlignment="1">
      <alignment horizontal="right"/>
    </xf>
    <xf numFmtId="0" fontId="30" fillId="0" borderId="10" xfId="0" applyFont="1" applyBorder="1"/>
    <xf numFmtId="0" fontId="36" fillId="0" borderId="10" xfId="0" applyFont="1" applyBorder="1" applyAlignment="1">
      <alignment vertical="center" wrapText="1"/>
    </xf>
    <xf numFmtId="0" fontId="36" fillId="0" borderId="10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right" vertical="center"/>
    </xf>
    <xf numFmtId="0" fontId="39" fillId="0" borderId="10" xfId="0" applyFont="1" applyBorder="1"/>
    <xf numFmtId="0" fontId="40" fillId="0" borderId="10" xfId="0" applyFont="1" applyBorder="1"/>
    <xf numFmtId="0" fontId="36" fillId="0" borderId="10" xfId="0" applyFont="1" applyBorder="1" applyAlignment="1">
      <alignment horizontal="left" vertical="center" wrapText="1"/>
    </xf>
    <xf numFmtId="0" fontId="35" fillId="0" borderId="10" xfId="0" applyFont="1" applyBorder="1" applyAlignment="1">
      <alignment vertical="center" wrapText="1"/>
    </xf>
    <xf numFmtId="0" fontId="36" fillId="0" borderId="10" xfId="0" applyFont="1" applyBorder="1" applyAlignment="1">
      <alignment horizontal="right" vertical="center" wrapText="1"/>
    </xf>
    <xf numFmtId="0" fontId="37" fillId="0" borderId="10" xfId="0" applyFont="1" applyBorder="1" applyAlignment="1">
      <alignment horizontal="center"/>
    </xf>
    <xf numFmtId="0" fontId="1" fillId="0" borderId="10" xfId="0" applyFont="1" applyBorder="1"/>
    <xf numFmtId="0" fontId="1" fillId="0" borderId="10" xfId="0" applyFont="1" applyBorder="1" applyAlignment="1">
      <alignment horizontal="left"/>
    </xf>
    <xf numFmtId="0" fontId="31" fillId="0" borderId="10" xfId="0" applyFont="1" applyBorder="1"/>
    <xf numFmtId="0" fontId="1" fillId="0" borderId="10" xfId="0" applyFont="1" applyBorder="1" applyAlignment="1">
      <alignment horizontal="right"/>
    </xf>
    <xf numFmtId="0" fontId="37" fillId="0" borderId="5" xfId="0" applyFont="1" applyBorder="1"/>
    <xf numFmtId="0" fontId="4" fillId="0" borderId="5" xfId="2" applyBorder="1" applyAlignment="1" applyProtection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4" fillId="0" borderId="9" xfId="0" applyFont="1" applyBorder="1" applyAlignment="1">
      <alignment horizontal="left" vertical="center" wrapText="1"/>
    </xf>
    <xf numFmtId="0" fontId="35" fillId="0" borderId="9" xfId="0" applyFont="1" applyBorder="1"/>
    <xf numFmtId="0" fontId="42" fillId="0" borderId="9" xfId="0" applyFont="1" applyBorder="1"/>
    <xf numFmtId="0" fontId="31" fillId="0" borderId="9" xfId="0" applyFont="1" applyBorder="1"/>
    <xf numFmtId="0" fontId="24" fillId="0" borderId="11" xfId="0" applyFont="1" applyBorder="1"/>
    <xf numFmtId="0" fontId="31" fillId="0" borderId="11" xfId="0" applyFont="1" applyBorder="1"/>
    <xf numFmtId="0" fontId="24" fillId="0" borderId="0" xfId="0" applyFont="1"/>
    <xf numFmtId="0" fontId="0" fillId="0" borderId="10" xfId="0" applyBorder="1"/>
    <xf numFmtId="0" fontId="37" fillId="0" borderId="8" xfId="0" applyFont="1" applyBorder="1"/>
    <xf numFmtId="0" fontId="37" fillId="0" borderId="9" xfId="0" applyFont="1" applyBorder="1"/>
    <xf numFmtId="0" fontId="37" fillId="0" borderId="0" xfId="0" applyFont="1" applyAlignment="1">
      <alignment horizontal="left"/>
    </xf>
    <xf numFmtId="0" fontId="37" fillId="0" borderId="0" xfId="0" applyFont="1"/>
    <xf numFmtId="0" fontId="37" fillId="0" borderId="0" xfId="0" applyFont="1" applyAlignment="1">
      <alignment horizontal="right"/>
    </xf>
    <xf numFmtId="0" fontId="35" fillId="0" borderId="10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left"/>
    </xf>
    <xf numFmtId="6" fontId="24" fillId="0" borderId="10" xfId="0" applyNumberFormat="1" applyFont="1" applyBorder="1" applyAlignment="1">
      <alignment horizontal="left" vertical="center"/>
    </xf>
    <xf numFmtId="0" fontId="31" fillId="0" borderId="10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24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24" fillId="4" borderId="9" xfId="0" applyFont="1" applyFill="1" applyBorder="1"/>
    <xf numFmtId="0" fontId="35" fillId="4" borderId="9" xfId="0" applyFont="1" applyFill="1" applyBorder="1" applyAlignment="1">
      <alignment horizontal="left" vertical="center" wrapText="1"/>
    </xf>
    <xf numFmtId="0" fontId="24" fillId="4" borderId="9" xfId="0" applyFont="1" applyFill="1" applyBorder="1" applyAlignment="1">
      <alignment horizontal="left" vertical="center" wrapText="1"/>
    </xf>
    <xf numFmtId="0" fontId="31" fillId="4" borderId="9" xfId="0" applyFont="1" applyFill="1" applyBorder="1"/>
    <xf numFmtId="0" fontId="35" fillId="4" borderId="9" xfId="0" applyFont="1" applyFill="1" applyBorder="1"/>
    <xf numFmtId="0" fontId="24" fillId="0" borderId="1" xfId="0" applyFont="1" applyBorder="1"/>
    <xf numFmtId="0" fontId="24" fillId="0" borderId="9" xfId="0" applyFont="1" applyBorder="1" applyAlignment="1">
      <alignment wrapText="1"/>
    </xf>
    <xf numFmtId="0" fontId="35" fillId="0" borderId="9" xfId="0" applyFont="1" applyBorder="1" applyAlignment="1">
      <alignment vertical="center" wrapText="1"/>
    </xf>
    <xf numFmtId="0" fontId="37" fillId="0" borderId="5" xfId="0" applyFont="1" applyBorder="1" applyAlignment="1">
      <alignment horizontal="left"/>
    </xf>
    <xf numFmtId="0" fontId="24" fillId="0" borderId="5" xfId="0" applyFont="1" applyBorder="1"/>
    <xf numFmtId="0" fontId="0" fillId="0" borderId="9" xfId="0" applyBorder="1"/>
    <xf numFmtId="0" fontId="24" fillId="0" borderId="5" xfId="0" applyFont="1" applyBorder="1" applyAlignment="1">
      <alignment horizontal="left"/>
    </xf>
    <xf numFmtId="0" fontId="37" fillId="0" borderId="5" xfId="0" applyFont="1" applyBorder="1" applyAlignment="1">
      <alignment horizontal="right"/>
    </xf>
    <xf numFmtId="0" fontId="37" fillId="0" borderId="11" xfId="0" applyFont="1" applyBorder="1" applyAlignment="1">
      <alignment horizontal="left"/>
    </xf>
    <xf numFmtId="0" fontId="29" fillId="4" borderId="9" xfId="0" applyFont="1" applyFill="1" applyBorder="1"/>
    <xf numFmtId="0" fontId="43" fillId="0" borderId="9" xfId="0" applyFont="1" applyBorder="1"/>
    <xf numFmtId="0" fontId="24" fillId="4" borderId="1" xfId="0" applyFont="1" applyFill="1" applyBorder="1"/>
    <xf numFmtId="0" fontId="41" fillId="4" borderId="9" xfId="0" applyFont="1" applyFill="1" applyBorder="1" applyAlignment="1">
      <alignment horizontal="left" vertical="center" wrapText="1"/>
    </xf>
    <xf numFmtId="0" fontId="43" fillId="0" borderId="9" xfId="0" applyFont="1" applyBorder="1" applyAlignment="1">
      <alignment horizontal="left" vertical="center" wrapText="1"/>
    </xf>
    <xf numFmtId="0" fontId="42" fillId="4" borderId="9" xfId="0" applyFont="1" applyFill="1" applyBorder="1"/>
    <xf numFmtId="0" fontId="44" fillId="0" borderId="9" xfId="0" applyFont="1" applyBorder="1"/>
    <xf numFmtId="0" fontId="24" fillId="4" borderId="0" xfId="0" applyFont="1" applyFill="1" applyAlignment="1">
      <alignment horizontal="left" vertical="center" wrapText="1"/>
    </xf>
    <xf numFmtId="0" fontId="37" fillId="0" borderId="0" xfId="0" applyFont="1" applyAlignment="1">
      <alignment vertical="center" wrapText="1"/>
    </xf>
    <xf numFmtId="0" fontId="37" fillId="0" borderId="0" xfId="0" applyFont="1" applyAlignment="1">
      <alignment horizontal="left" vertical="center" wrapText="1"/>
    </xf>
    <xf numFmtId="0" fontId="4" fillId="0" borderId="5" xfId="2" applyBorder="1" applyAlignment="1" applyProtection="1">
      <alignment horizontal="left" vertical="center" wrapText="1"/>
    </xf>
    <xf numFmtId="0" fontId="38" fillId="0" borderId="0" xfId="0" applyFont="1"/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left" vertical="center" wrapText="1"/>
    </xf>
    <xf numFmtId="0" fontId="37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6" fontId="25" fillId="0" borderId="4" xfId="0" applyNumberFormat="1" applyFont="1" applyBorder="1" applyAlignment="1">
      <alignment horizontal="center" vertical="center" wrapText="1"/>
    </xf>
    <xf numFmtId="6" fontId="25" fillId="0" borderId="5" xfId="0" applyNumberFormat="1" applyFont="1" applyBorder="1" applyAlignment="1">
      <alignment horizontal="center" vertical="center" wrapText="1"/>
    </xf>
    <xf numFmtId="5" fontId="16" fillId="0" borderId="7" xfId="1" applyNumberFormat="1" applyFont="1" applyFill="1" applyBorder="1" applyAlignment="1">
      <alignment horizontal="center" wrapText="1"/>
    </xf>
    <xf numFmtId="5" fontId="16" fillId="0" borderId="2" xfId="1" applyNumberFormat="1" applyFont="1" applyFill="1" applyBorder="1" applyAlignment="1">
      <alignment horizontal="center" wrapText="1"/>
    </xf>
    <xf numFmtId="5" fontId="16" fillId="0" borderId="6" xfId="1" applyNumberFormat="1" applyFont="1" applyFill="1" applyBorder="1" applyAlignment="1">
      <alignment horizontal="center" wrapText="1"/>
    </xf>
  </cellXfs>
  <cellStyles count="4">
    <cellStyle name="Currency" xfId="1" builtinId="4"/>
    <cellStyle name="Hyperlink" xfId="2" builtinId="8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charles.thun@ncfbins.com" TargetMode="External"/><Relationship Id="rId18" Type="http://schemas.openxmlformats.org/officeDocument/2006/relationships/hyperlink" Target="mailto:stengernc@aol.com" TargetMode="External"/><Relationship Id="rId26" Type="http://schemas.openxmlformats.org/officeDocument/2006/relationships/hyperlink" Target="mailto:mfouts@u-save-it.com" TargetMode="External"/><Relationship Id="rId39" Type="http://schemas.openxmlformats.org/officeDocument/2006/relationships/hyperlink" Target="mailto:SFBCPBEA@gmail.com" TargetMode="External"/><Relationship Id="rId21" Type="http://schemas.openxmlformats.org/officeDocument/2006/relationships/hyperlink" Target="mailto:macon.rental@hotmail.com" TargetMode="External"/><Relationship Id="rId34" Type="http://schemas.openxmlformats.org/officeDocument/2006/relationships/hyperlink" Target="mailto:jjg51ncnc@yahoo.com" TargetMode="External"/><Relationship Id="rId42" Type="http://schemas.openxmlformats.org/officeDocument/2006/relationships/hyperlink" Target="mailto:smartpharmacy828@gmail.com" TargetMode="External"/><Relationship Id="rId47" Type="http://schemas.openxmlformats.org/officeDocument/2006/relationships/hyperlink" Target="mailto:doberly85@gmail.com" TargetMode="External"/><Relationship Id="rId50" Type="http://schemas.openxmlformats.org/officeDocument/2006/relationships/hyperlink" Target="mailto:jim_Breedlove@ucbi.com" TargetMode="External"/><Relationship Id="rId7" Type="http://schemas.openxmlformats.org/officeDocument/2006/relationships/hyperlink" Target="mailto:daltonconstruction@frontier.com" TargetMode="External"/><Relationship Id="rId2" Type="http://schemas.openxmlformats.org/officeDocument/2006/relationships/hyperlink" Target="mailto:jospehmcollins@frontier.com" TargetMode="External"/><Relationship Id="rId16" Type="http://schemas.openxmlformats.org/officeDocument/2006/relationships/hyperlink" Target="mailto:deanna@uniquepropertiesofnc.com" TargetMode="External"/><Relationship Id="rId29" Type="http://schemas.openxmlformats.org/officeDocument/2006/relationships/hyperlink" Target="mailto:anchor.appraisals@morrisbb.net" TargetMode="External"/><Relationship Id="rId11" Type="http://schemas.openxmlformats.org/officeDocument/2006/relationships/hyperlink" Target="mailto:mauryburstein@icloud.com" TargetMode="External"/><Relationship Id="rId24" Type="http://schemas.openxmlformats.org/officeDocument/2006/relationships/hyperlink" Target="mailto:jeff.butler@libertytax.com" TargetMode="External"/><Relationship Id="rId32" Type="http://schemas.openxmlformats.org/officeDocument/2006/relationships/hyperlink" Target="mailto:evanharrellsales@gmail.com" TargetMode="External"/><Relationship Id="rId37" Type="http://schemas.openxmlformats.org/officeDocument/2006/relationships/hyperlink" Target="mailto:Thubbs@nantahalabank.com" TargetMode="External"/><Relationship Id="rId40" Type="http://schemas.openxmlformats.org/officeDocument/2006/relationships/hyperlink" Target="mailto:bill@allserviceheatac.com" TargetMode="External"/><Relationship Id="rId45" Type="http://schemas.openxmlformats.org/officeDocument/2006/relationships/hyperlink" Target="mailto:klmetals88@gmail.com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mailto:teresainfranklin@dnet.net" TargetMode="External"/><Relationship Id="rId10" Type="http://schemas.openxmlformats.org/officeDocument/2006/relationships/hyperlink" Target="mailto:dalebwest@yahoo.com" TargetMode="External"/><Relationship Id="rId19" Type="http://schemas.openxmlformats.org/officeDocument/2006/relationships/hyperlink" Target="mailto:dnorth@smsintegration.net" TargetMode="External"/><Relationship Id="rId31" Type="http://schemas.openxmlformats.org/officeDocument/2006/relationships/hyperlink" Target="mailto:lisa.leatherman@duke-energy.com" TargetMode="External"/><Relationship Id="rId44" Type="http://schemas.openxmlformats.org/officeDocument/2006/relationships/hyperlink" Target="mailto:bryson.burt@homestarfc.com" TargetMode="External"/><Relationship Id="rId52" Type="http://schemas.openxmlformats.org/officeDocument/2006/relationships/hyperlink" Target="mailto:dwholland44@gmail.com" TargetMode="External"/><Relationship Id="rId4" Type="http://schemas.openxmlformats.org/officeDocument/2006/relationships/hyperlink" Target="mailto:joseph.dix@msj.org" TargetMode="External"/><Relationship Id="rId9" Type="http://schemas.openxmlformats.org/officeDocument/2006/relationships/hyperlink" Target="mailto:ocowardjr@chspa.com" TargetMode="External"/><Relationship Id="rId14" Type="http://schemas.openxmlformats.org/officeDocument/2006/relationships/hyperlink" Target="mailto:randyphillips@nantahalapt.com" TargetMode="External"/><Relationship Id="rId22" Type="http://schemas.openxmlformats.org/officeDocument/2006/relationships/hyperlink" Target="mailto:jyoung46@yahoo.com" TargetMode="External"/><Relationship Id="rId27" Type="http://schemas.openxmlformats.org/officeDocument/2006/relationships/hyperlink" Target="mailto:cloer@wayah.com" TargetMode="External"/><Relationship Id="rId30" Type="http://schemas.openxmlformats.org/officeDocument/2006/relationships/hyperlink" Target="mailto:rhoskins@thefranklinpress.com" TargetMode="External"/><Relationship Id="rId35" Type="http://schemas.openxmlformats.org/officeDocument/2006/relationships/hyperlink" Target="mailto:isaac@carriontaxprep.com" TargetMode="External"/><Relationship Id="rId43" Type="http://schemas.openxmlformats.org/officeDocument/2006/relationships/hyperlink" Target="mailto:crystalm@foxfireheating.com" TargetMode="External"/><Relationship Id="rId48" Type="http://schemas.openxmlformats.org/officeDocument/2006/relationships/hyperlink" Target="mailto:amy@beingthere4u.com" TargetMode="External"/><Relationship Id="rId8" Type="http://schemas.openxmlformats.org/officeDocument/2006/relationships/hyperlink" Target="mailto:scberry200@gmail.com" TargetMode="External"/><Relationship Id="rId51" Type="http://schemas.openxmlformats.org/officeDocument/2006/relationships/hyperlink" Target="mailto:hhylton@balsamwest.net" TargetMode="External"/><Relationship Id="rId3" Type="http://schemas.openxmlformats.org/officeDocument/2006/relationships/hyperlink" Target="mailto:aaron@garrettlandsurveying.com" TargetMode="External"/><Relationship Id="rId12" Type="http://schemas.openxmlformats.org/officeDocument/2006/relationships/hyperlink" Target="mailto:dpackaging@morrisbb.net" TargetMode="External"/><Relationship Id="rId17" Type="http://schemas.openxmlformats.org/officeDocument/2006/relationships/hyperlink" Target="mailto:sales@sesigns.net" TargetMode="External"/><Relationship Id="rId25" Type="http://schemas.openxmlformats.org/officeDocument/2006/relationships/hyperlink" Target="mailto:mmartone@martonenc.com" TargetMode="External"/><Relationship Id="rId33" Type="http://schemas.openxmlformats.org/officeDocument/2006/relationships/hyperlink" Target="mailto:tina@tlcmountainhomeservices.com" TargetMode="External"/><Relationship Id="rId38" Type="http://schemas.openxmlformats.org/officeDocument/2006/relationships/hyperlink" Target="mailto:hammond@fordoutlets.com" TargetMode="External"/><Relationship Id="rId46" Type="http://schemas.openxmlformats.org/officeDocument/2006/relationships/hyperlink" Target="mailto:justin.hall@firstcitizens.com" TargetMode="External"/><Relationship Id="rId20" Type="http://schemas.openxmlformats.org/officeDocument/2006/relationships/hyperlink" Target="mailto:lamar@sprinklesurveying.com" TargetMode="External"/><Relationship Id="rId41" Type="http://schemas.openxmlformats.org/officeDocument/2006/relationships/hyperlink" Target="mailto:charliewb1@yahoo.com" TargetMode="External"/><Relationship Id="rId1" Type="http://schemas.openxmlformats.org/officeDocument/2006/relationships/hyperlink" Target="mailto:jbowles@servpro9505.com" TargetMode="External"/><Relationship Id="rId6" Type="http://schemas.openxmlformats.org/officeDocument/2006/relationships/hyperlink" Target="mailto:rodney@%20franklinfitnesscenter.com" TargetMode="External"/><Relationship Id="rId15" Type="http://schemas.openxmlformats.org/officeDocument/2006/relationships/hyperlink" Target="mailto:info@outdoor76.com" TargetMode="External"/><Relationship Id="rId23" Type="http://schemas.openxmlformats.org/officeDocument/2006/relationships/hyperlink" Target="mailto:fatbuddies28734@gmail.com" TargetMode="External"/><Relationship Id="rId28" Type="http://schemas.openxmlformats.org/officeDocument/2006/relationships/hyperlink" Target="mailto:app.agency@frontier.com" TargetMode="External"/><Relationship Id="rId36" Type="http://schemas.openxmlformats.org/officeDocument/2006/relationships/hyperlink" Target="mailto:jgates_65@yahoo.com" TargetMode="External"/><Relationship Id="rId49" Type="http://schemas.openxmlformats.org/officeDocument/2006/relationships/hyperlink" Target="mailto:scott@shackinsures.com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cookbros06@frontier.com" TargetMode="External"/><Relationship Id="rId18" Type="http://schemas.openxmlformats.org/officeDocument/2006/relationships/hyperlink" Target="mailto:carriontreeservice@yahoo.com" TargetMode="External"/><Relationship Id="rId26" Type="http://schemas.openxmlformats.org/officeDocument/2006/relationships/hyperlink" Target="mailto:lamar@sprinklesurveying.com" TargetMode="External"/><Relationship Id="rId39" Type="http://schemas.openxmlformats.org/officeDocument/2006/relationships/hyperlink" Target="mailto:evanharrellsales@gmail.com" TargetMode="External"/><Relationship Id="rId21" Type="http://schemas.openxmlformats.org/officeDocument/2006/relationships/hyperlink" Target="mailto:deanna@uniquepropertiesofnc.com" TargetMode="External"/><Relationship Id="rId34" Type="http://schemas.openxmlformats.org/officeDocument/2006/relationships/hyperlink" Target="mailto:cloer@wayah.com" TargetMode="External"/><Relationship Id="rId42" Type="http://schemas.openxmlformats.org/officeDocument/2006/relationships/hyperlink" Target="mailto:info@carriontaxprep.com" TargetMode="External"/><Relationship Id="rId7" Type="http://schemas.openxmlformats.org/officeDocument/2006/relationships/hyperlink" Target="mailto:rodney@%20franklinfitnesscenter.com" TargetMode="External"/><Relationship Id="rId2" Type="http://schemas.openxmlformats.org/officeDocument/2006/relationships/hyperlink" Target="mailto:jospehmcollins@frontier.com" TargetMode="External"/><Relationship Id="rId16" Type="http://schemas.openxmlformats.org/officeDocument/2006/relationships/hyperlink" Target="mailto:charles.thun@ncfbins.com" TargetMode="External"/><Relationship Id="rId29" Type="http://schemas.openxmlformats.org/officeDocument/2006/relationships/hyperlink" Target="mailto:fatbuddies28734@gmail.com" TargetMode="External"/><Relationship Id="rId1" Type="http://schemas.openxmlformats.org/officeDocument/2006/relationships/hyperlink" Target="mailto:jbowles@servpro9505.com" TargetMode="External"/><Relationship Id="rId6" Type="http://schemas.openxmlformats.org/officeDocument/2006/relationships/hyperlink" Target="mailto:rplemens@entegrabank.com" TargetMode="External"/><Relationship Id="rId11" Type="http://schemas.openxmlformats.org/officeDocument/2006/relationships/hyperlink" Target="mailto:ocowardjr@chspa.com" TargetMode="External"/><Relationship Id="rId24" Type="http://schemas.openxmlformats.org/officeDocument/2006/relationships/hyperlink" Target="mailto:fatzfranklin@fatz.com" TargetMode="External"/><Relationship Id="rId32" Type="http://schemas.openxmlformats.org/officeDocument/2006/relationships/hyperlink" Target="mailto:office@ArgentAccounting.com" TargetMode="External"/><Relationship Id="rId37" Type="http://schemas.openxmlformats.org/officeDocument/2006/relationships/hyperlink" Target="mailto:rhoskins@thefranklinpress.com" TargetMode="External"/><Relationship Id="rId40" Type="http://schemas.openxmlformats.org/officeDocument/2006/relationships/hyperlink" Target="mailto:tina@tlcmountainhomeservices.com" TargetMode="External"/><Relationship Id="rId45" Type="http://schemas.openxmlformats.org/officeDocument/2006/relationships/hyperlink" Target="mailto:hammond@fordoutlets.com" TargetMode="External"/><Relationship Id="rId5" Type="http://schemas.openxmlformats.org/officeDocument/2006/relationships/hyperlink" Target="mailto:teresainfranklin@dnet.net" TargetMode="External"/><Relationship Id="rId15" Type="http://schemas.openxmlformats.org/officeDocument/2006/relationships/hyperlink" Target="mailto:dpackaging@morrisbb.net" TargetMode="External"/><Relationship Id="rId23" Type="http://schemas.openxmlformats.org/officeDocument/2006/relationships/hyperlink" Target="mailto:stengernc@aol.com" TargetMode="External"/><Relationship Id="rId28" Type="http://schemas.openxmlformats.org/officeDocument/2006/relationships/hyperlink" Target="mailto:jyoung46@yahoo.com" TargetMode="External"/><Relationship Id="rId36" Type="http://schemas.openxmlformats.org/officeDocument/2006/relationships/hyperlink" Target="mailto:anchor.appraisals@morrisbb.net" TargetMode="External"/><Relationship Id="rId10" Type="http://schemas.openxmlformats.org/officeDocument/2006/relationships/hyperlink" Target="mailto:scberry200@gmail.com" TargetMode="External"/><Relationship Id="rId19" Type="http://schemas.openxmlformats.org/officeDocument/2006/relationships/hyperlink" Target="mailto:ch.apptc@gmail.com" TargetMode="External"/><Relationship Id="rId31" Type="http://schemas.openxmlformats.org/officeDocument/2006/relationships/hyperlink" Target="mailto:mmartone@martonenc.com" TargetMode="External"/><Relationship Id="rId44" Type="http://schemas.openxmlformats.org/officeDocument/2006/relationships/hyperlink" Target="mailto:Thubbs@nantahalabank.com" TargetMode="External"/><Relationship Id="rId4" Type="http://schemas.openxmlformats.org/officeDocument/2006/relationships/hyperlink" Target="mailto:joseph.dix@msj.org" TargetMode="External"/><Relationship Id="rId9" Type="http://schemas.openxmlformats.org/officeDocument/2006/relationships/hyperlink" Target="mailto:daltonconstruction@frontier.com" TargetMode="External"/><Relationship Id="rId14" Type="http://schemas.openxmlformats.org/officeDocument/2006/relationships/hyperlink" Target="mailto:mauryburstein@icloud.com" TargetMode="External"/><Relationship Id="rId22" Type="http://schemas.openxmlformats.org/officeDocument/2006/relationships/hyperlink" Target="mailto:sales@sesigns.net" TargetMode="External"/><Relationship Id="rId27" Type="http://schemas.openxmlformats.org/officeDocument/2006/relationships/hyperlink" Target="mailto:macon.rental@hotmail.com" TargetMode="External"/><Relationship Id="rId30" Type="http://schemas.openxmlformats.org/officeDocument/2006/relationships/hyperlink" Target="mailto:jeff.butler@libertytax.com" TargetMode="External"/><Relationship Id="rId35" Type="http://schemas.openxmlformats.org/officeDocument/2006/relationships/hyperlink" Target="mailto:app.agency@frontier.com" TargetMode="External"/><Relationship Id="rId43" Type="http://schemas.openxmlformats.org/officeDocument/2006/relationships/hyperlink" Target="mailto:j_gates65@yahoo.com" TargetMode="External"/><Relationship Id="rId8" Type="http://schemas.openxmlformats.org/officeDocument/2006/relationships/hyperlink" Target="mailto:rodney@%20franklinfitnesscenter.com" TargetMode="External"/><Relationship Id="rId3" Type="http://schemas.openxmlformats.org/officeDocument/2006/relationships/hyperlink" Target="mailto:aaron@garrettlandsurveying.com" TargetMode="External"/><Relationship Id="rId12" Type="http://schemas.openxmlformats.org/officeDocument/2006/relationships/hyperlink" Target="mailto:dalebwest@yahoo.com" TargetMode="External"/><Relationship Id="rId17" Type="http://schemas.openxmlformats.org/officeDocument/2006/relationships/hyperlink" Target="mailto:randyphillips@nantahalapt.com" TargetMode="External"/><Relationship Id="rId25" Type="http://schemas.openxmlformats.org/officeDocument/2006/relationships/hyperlink" Target="mailto:dnorth@smsintegration.net" TargetMode="External"/><Relationship Id="rId33" Type="http://schemas.openxmlformats.org/officeDocument/2006/relationships/hyperlink" Target="mailto:mfouts@u-save-it.com" TargetMode="External"/><Relationship Id="rId38" Type="http://schemas.openxmlformats.org/officeDocument/2006/relationships/hyperlink" Target="mailto:lisa.leatherman@duke-energy.com" TargetMode="External"/><Relationship Id="rId46" Type="http://schemas.openxmlformats.org/officeDocument/2006/relationships/printerSettings" Target="../printerSettings/printerSettings2.bin"/><Relationship Id="rId20" Type="http://schemas.openxmlformats.org/officeDocument/2006/relationships/hyperlink" Target="mailto:info@outdoor76.com" TargetMode="External"/><Relationship Id="rId41" Type="http://schemas.openxmlformats.org/officeDocument/2006/relationships/hyperlink" Target="mailto:jjg51ncnc@yahoo.com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lisa.leatherman@duke-energy.com" TargetMode="External"/><Relationship Id="rId18" Type="http://schemas.openxmlformats.org/officeDocument/2006/relationships/hyperlink" Target="mailto:crystalm@foxfireheating.com" TargetMode="External"/><Relationship Id="rId26" Type="http://schemas.openxmlformats.org/officeDocument/2006/relationships/hyperlink" Target="mailto:jjg51ncnc@yahoo.com" TargetMode="External"/><Relationship Id="rId39" Type="http://schemas.openxmlformats.org/officeDocument/2006/relationships/hyperlink" Target="mailto:smartpharmacy828@gmail.com" TargetMode="External"/><Relationship Id="rId21" Type="http://schemas.openxmlformats.org/officeDocument/2006/relationships/hyperlink" Target="mailto:rodney@%20franklinfitnesscenter.com" TargetMode="External"/><Relationship Id="rId34" Type="http://schemas.openxmlformats.org/officeDocument/2006/relationships/hyperlink" Target="mailto:info@outdoor76.com" TargetMode="External"/><Relationship Id="rId42" Type="http://schemas.openxmlformats.org/officeDocument/2006/relationships/hyperlink" Target="mailto:amy@beingthere4u.com" TargetMode="External"/><Relationship Id="rId47" Type="http://schemas.openxmlformats.org/officeDocument/2006/relationships/hyperlink" Target="mailto:jim_Breedlove@ucbi.com" TargetMode="External"/><Relationship Id="rId50" Type="http://schemas.openxmlformats.org/officeDocument/2006/relationships/hyperlink" Target="mailto:jyoung46@yahoo.com" TargetMode="External"/><Relationship Id="rId7" Type="http://schemas.openxmlformats.org/officeDocument/2006/relationships/hyperlink" Target="mailto:ocowardjr@chspa.com" TargetMode="External"/><Relationship Id="rId2" Type="http://schemas.openxmlformats.org/officeDocument/2006/relationships/hyperlink" Target="mailto:anchor.appraisals@morrisbb.net" TargetMode="External"/><Relationship Id="rId16" Type="http://schemas.openxmlformats.org/officeDocument/2006/relationships/hyperlink" Target="mailto:fatbuddies28734@gmail.com" TargetMode="External"/><Relationship Id="rId29" Type="http://schemas.openxmlformats.org/officeDocument/2006/relationships/hyperlink" Target="mailto:dwholland44@gmail.com" TargetMode="External"/><Relationship Id="rId11" Type="http://schemas.openxmlformats.org/officeDocument/2006/relationships/hyperlink" Target="mailto:dpackaging@morrisbb.net" TargetMode="External"/><Relationship Id="rId24" Type="http://schemas.openxmlformats.org/officeDocument/2006/relationships/hyperlink" Target="mailto:bryson.burt@homestarfc.com" TargetMode="External"/><Relationship Id="rId32" Type="http://schemas.openxmlformats.org/officeDocument/2006/relationships/hyperlink" Target="mailto:Thubbs@nantahalabank.com" TargetMode="External"/><Relationship Id="rId37" Type="http://schemas.openxmlformats.org/officeDocument/2006/relationships/hyperlink" Target="mailto:SFBCPBEA@gmail.com" TargetMode="External"/><Relationship Id="rId40" Type="http://schemas.openxmlformats.org/officeDocument/2006/relationships/hyperlink" Target="mailto:dnorth@smsintegration.net" TargetMode="External"/><Relationship Id="rId45" Type="http://schemas.openxmlformats.org/officeDocument/2006/relationships/hyperlink" Target="mailto:tina@tlcmountainhomeservices.com" TargetMode="External"/><Relationship Id="rId5" Type="http://schemas.openxmlformats.org/officeDocument/2006/relationships/hyperlink" Target="mailto:charliewb1@yahoo.com" TargetMode="External"/><Relationship Id="rId15" Type="http://schemas.openxmlformats.org/officeDocument/2006/relationships/hyperlink" Target="mailto:craig.millsaps@ncfbins.com" TargetMode="External"/><Relationship Id="rId23" Type="http://schemas.openxmlformats.org/officeDocument/2006/relationships/hyperlink" Target="mailto:jgates_65@yahoo.com" TargetMode="External"/><Relationship Id="rId28" Type="http://schemas.openxmlformats.org/officeDocument/2006/relationships/hyperlink" Target="mailto:klmetals88@gmail.com" TargetMode="External"/><Relationship Id="rId36" Type="http://schemas.openxmlformats.org/officeDocument/2006/relationships/hyperlink" Target="mailto:jbowles@servpro9505.com" TargetMode="External"/><Relationship Id="rId49" Type="http://schemas.openxmlformats.org/officeDocument/2006/relationships/hyperlink" Target="mailto:cloer@wayah.com" TargetMode="External"/><Relationship Id="rId10" Type="http://schemas.openxmlformats.org/officeDocument/2006/relationships/hyperlink" Target="mailto:mauryburstein@icloud.com" TargetMode="External"/><Relationship Id="rId19" Type="http://schemas.openxmlformats.org/officeDocument/2006/relationships/hyperlink" Target="mailto:hammond@fordoutlets.com" TargetMode="External"/><Relationship Id="rId31" Type="http://schemas.openxmlformats.org/officeDocument/2006/relationships/hyperlink" Target="mailto:macon.rental@hotmail.com" TargetMode="External"/><Relationship Id="rId44" Type="http://schemas.openxmlformats.org/officeDocument/2006/relationships/hyperlink" Target="mailto:stengernc@aol.com" TargetMode="External"/><Relationship Id="rId4" Type="http://schemas.openxmlformats.org/officeDocument/2006/relationships/hyperlink" Target="mailto:hhylton@balsamwest.net" TargetMode="External"/><Relationship Id="rId9" Type="http://schemas.openxmlformats.org/officeDocument/2006/relationships/hyperlink" Target="mailto:daltonconstruction@frontier.com" TargetMode="External"/><Relationship Id="rId14" Type="http://schemas.openxmlformats.org/officeDocument/2006/relationships/hyperlink" Target="mailto:evanharrellsales@gmail.com" TargetMode="External"/><Relationship Id="rId22" Type="http://schemas.openxmlformats.org/officeDocument/2006/relationships/hyperlink" Target="mailto:aaron@garrettlandsurveying.com" TargetMode="External"/><Relationship Id="rId27" Type="http://schemas.openxmlformats.org/officeDocument/2006/relationships/hyperlink" Target="mailto:doberly85@gmail.com" TargetMode="External"/><Relationship Id="rId30" Type="http://schemas.openxmlformats.org/officeDocument/2006/relationships/hyperlink" Target="mailto:jeff.butler@libertytax.com" TargetMode="External"/><Relationship Id="rId35" Type="http://schemas.openxmlformats.org/officeDocument/2006/relationships/hyperlink" Target="mailto:teresainfranklin@dnet.net" TargetMode="External"/><Relationship Id="rId43" Type="http://schemas.openxmlformats.org/officeDocument/2006/relationships/hyperlink" Target="mailto:scott@shackinsures.com" TargetMode="External"/><Relationship Id="rId48" Type="http://schemas.openxmlformats.org/officeDocument/2006/relationships/hyperlink" Target="mailto:mfouts@u-save-it.com" TargetMode="External"/><Relationship Id="rId8" Type="http://schemas.openxmlformats.org/officeDocument/2006/relationships/hyperlink" Target="mailto:dalebwest@yahoo.com" TargetMode="External"/><Relationship Id="rId3" Type="http://schemas.openxmlformats.org/officeDocument/2006/relationships/hyperlink" Target="mailto:app.agency@frontier.com" TargetMode="External"/><Relationship Id="rId12" Type="http://schemas.openxmlformats.org/officeDocument/2006/relationships/hyperlink" Target="mailto:scberry200@gmail.com" TargetMode="External"/><Relationship Id="rId17" Type="http://schemas.openxmlformats.org/officeDocument/2006/relationships/hyperlink" Target="mailto:justin.hall@firstcitizens.com" TargetMode="External"/><Relationship Id="rId25" Type="http://schemas.openxmlformats.org/officeDocument/2006/relationships/hyperlink" Target="mailto:mmartone@martonenc.com" TargetMode="External"/><Relationship Id="rId33" Type="http://schemas.openxmlformats.org/officeDocument/2006/relationships/hyperlink" Target="mailto:randyphillips@nantahalapt.com" TargetMode="External"/><Relationship Id="rId38" Type="http://schemas.openxmlformats.org/officeDocument/2006/relationships/hyperlink" Target="mailto:sales@sesigns.net" TargetMode="External"/><Relationship Id="rId46" Type="http://schemas.openxmlformats.org/officeDocument/2006/relationships/hyperlink" Target="mailto:deanna@uniquepropertiesofnc.com" TargetMode="External"/><Relationship Id="rId20" Type="http://schemas.openxmlformats.org/officeDocument/2006/relationships/hyperlink" Target="mailto:rhoskins@thefranklinpress.com" TargetMode="External"/><Relationship Id="rId41" Type="http://schemas.openxmlformats.org/officeDocument/2006/relationships/hyperlink" Target="mailto:lamar@sprinklesurveying.com" TargetMode="External"/><Relationship Id="rId1" Type="http://schemas.openxmlformats.org/officeDocument/2006/relationships/hyperlink" Target="mailto:bill@allserviceheatac.com" TargetMode="External"/><Relationship Id="rId6" Type="http://schemas.openxmlformats.org/officeDocument/2006/relationships/hyperlink" Target="mailto:jospehmcollins@frontier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8"/>
  <sheetViews>
    <sheetView topLeftCell="A45" zoomScale="158" zoomScaleNormal="158" workbookViewId="0">
      <selection activeCell="B45" sqref="B45"/>
    </sheetView>
  </sheetViews>
  <sheetFormatPr baseColWidth="10" defaultColWidth="7.33203125" defaultRowHeight="20" customHeight="1" x14ac:dyDescent="0.15"/>
  <cols>
    <col min="1" max="1" width="10.33203125" bestFit="1" customWidth="1"/>
    <col min="2" max="2" width="29.5" style="135" customWidth="1"/>
    <col min="3" max="3" width="13.6640625" bestFit="1" customWidth="1"/>
    <col min="4" max="4" width="12.1640625" bestFit="1" customWidth="1"/>
    <col min="5" max="5" width="27" customWidth="1"/>
    <col min="6" max="6" width="19.33203125" style="135" bestFit="1" customWidth="1"/>
    <col min="7" max="7" width="10.5" style="135" bestFit="1" customWidth="1"/>
    <col min="8" max="8" width="6.1640625" bestFit="1" customWidth="1"/>
    <col min="9" max="9" width="7.83203125" customWidth="1"/>
    <col min="10" max="10" width="11.1640625" bestFit="1" customWidth="1"/>
    <col min="11" max="11" width="9.33203125" bestFit="1" customWidth="1"/>
  </cols>
  <sheetData>
    <row r="1" spans="1:10" ht="20" customHeight="1" x14ac:dyDescent="0.15">
      <c r="A1" t="s">
        <v>559</v>
      </c>
      <c r="B1" s="122" t="s">
        <v>0</v>
      </c>
      <c r="C1" s="73" t="s">
        <v>1</v>
      </c>
      <c r="D1" s="73" t="s">
        <v>2</v>
      </c>
      <c r="E1" s="73" t="s">
        <v>252</v>
      </c>
      <c r="F1" s="122" t="s">
        <v>3</v>
      </c>
      <c r="G1" s="122" t="s">
        <v>4</v>
      </c>
      <c r="H1" s="79" t="s">
        <v>5</v>
      </c>
      <c r="I1" s="67" t="s">
        <v>557</v>
      </c>
      <c r="J1" s="67" t="s">
        <v>558</v>
      </c>
    </row>
    <row r="2" spans="1:10" ht="20" customHeight="1" x14ac:dyDescent="0.2">
      <c r="A2" s="64" t="s">
        <v>561</v>
      </c>
      <c r="B2" s="44" t="s">
        <v>6</v>
      </c>
      <c r="C2" s="3" t="s">
        <v>7</v>
      </c>
      <c r="D2" s="46" t="s">
        <v>8</v>
      </c>
      <c r="E2" s="3"/>
      <c r="F2" s="44" t="s">
        <v>9</v>
      </c>
      <c r="G2" s="44" t="s">
        <v>10</v>
      </c>
      <c r="H2" s="75">
        <v>28744</v>
      </c>
      <c r="I2" s="117">
        <v>100</v>
      </c>
      <c r="J2" s="64" t="s">
        <v>657</v>
      </c>
    </row>
    <row r="3" spans="1:10" ht="20" customHeight="1" x14ac:dyDescent="0.2">
      <c r="A3" s="64" t="s">
        <v>561</v>
      </c>
      <c r="B3" s="123" t="s">
        <v>11</v>
      </c>
      <c r="C3" s="145" t="s">
        <v>12</v>
      </c>
      <c r="D3" s="146" t="s">
        <v>13</v>
      </c>
      <c r="E3" s="145"/>
      <c r="F3" s="123" t="s">
        <v>353</v>
      </c>
      <c r="G3" s="123" t="s">
        <v>10</v>
      </c>
      <c r="H3" s="149">
        <v>28734</v>
      </c>
      <c r="I3" s="117">
        <v>100</v>
      </c>
      <c r="J3" s="64" t="s">
        <v>657</v>
      </c>
    </row>
    <row r="4" spans="1:10" ht="20" customHeight="1" x14ac:dyDescent="0.15">
      <c r="A4" s="64" t="s">
        <v>582</v>
      </c>
      <c r="B4" s="129" t="s">
        <v>398</v>
      </c>
      <c r="C4" s="53" t="s">
        <v>399</v>
      </c>
      <c r="D4" s="31">
        <v>349.19330000000002</v>
      </c>
      <c r="E4" s="115" t="s">
        <v>587</v>
      </c>
      <c r="F4" s="136" t="s">
        <v>483</v>
      </c>
      <c r="G4" s="140" t="s">
        <v>10</v>
      </c>
      <c r="H4" s="80">
        <v>28744</v>
      </c>
      <c r="I4" s="118">
        <v>100</v>
      </c>
      <c r="J4" s="64" t="s">
        <v>657</v>
      </c>
    </row>
    <row r="5" spans="1:10" ht="20" customHeight="1" x14ac:dyDescent="0.15">
      <c r="A5" s="64" t="s">
        <v>582</v>
      </c>
      <c r="B5" s="129" t="s">
        <v>393</v>
      </c>
      <c r="C5" s="53" t="s">
        <v>394</v>
      </c>
      <c r="D5" s="31" t="s">
        <v>395</v>
      </c>
      <c r="E5" s="36" t="s">
        <v>500</v>
      </c>
      <c r="F5" s="136" t="s">
        <v>396</v>
      </c>
      <c r="G5" s="128" t="s">
        <v>10</v>
      </c>
      <c r="H5" s="80">
        <v>28734</v>
      </c>
      <c r="I5" s="118">
        <v>100</v>
      </c>
      <c r="J5" s="64" t="s">
        <v>657</v>
      </c>
    </row>
    <row r="6" spans="1:10" ht="20" customHeight="1" x14ac:dyDescent="0.2">
      <c r="A6" t="s">
        <v>431</v>
      </c>
      <c r="B6" s="63" t="s">
        <v>197</v>
      </c>
      <c r="C6" s="26" t="s">
        <v>285</v>
      </c>
      <c r="D6" s="47" t="s">
        <v>286</v>
      </c>
      <c r="E6" s="26"/>
      <c r="F6" s="63" t="s">
        <v>15</v>
      </c>
      <c r="G6" s="63" t="s">
        <v>10</v>
      </c>
      <c r="H6" s="78">
        <v>28734</v>
      </c>
      <c r="I6" s="117">
        <v>100</v>
      </c>
      <c r="J6" s="64" t="s">
        <v>657</v>
      </c>
    </row>
    <row r="7" spans="1:10" ht="20" customHeight="1" x14ac:dyDescent="0.2">
      <c r="A7" s="64" t="s">
        <v>562</v>
      </c>
      <c r="B7" s="128" t="s">
        <v>359</v>
      </c>
      <c r="C7" s="26" t="s">
        <v>285</v>
      </c>
      <c r="D7" s="47" t="s">
        <v>286</v>
      </c>
      <c r="E7" s="26"/>
      <c r="F7" s="63" t="s">
        <v>15</v>
      </c>
      <c r="G7" s="63" t="s">
        <v>10</v>
      </c>
      <c r="H7" s="78">
        <v>28734</v>
      </c>
      <c r="I7" s="117">
        <v>100</v>
      </c>
      <c r="J7" s="64" t="s">
        <v>657</v>
      </c>
    </row>
    <row r="8" spans="1:10" ht="20" customHeight="1" x14ac:dyDescent="0.2">
      <c r="A8" s="64" t="s">
        <v>562</v>
      </c>
      <c r="B8" s="63" t="s">
        <v>357</v>
      </c>
      <c r="C8" s="26" t="s">
        <v>285</v>
      </c>
      <c r="D8" s="47" t="s">
        <v>286</v>
      </c>
      <c r="E8" s="26"/>
      <c r="F8" s="63" t="s">
        <v>15</v>
      </c>
      <c r="G8" s="63" t="s">
        <v>10</v>
      </c>
      <c r="H8" s="78">
        <v>28734</v>
      </c>
      <c r="I8" s="117">
        <v>100</v>
      </c>
      <c r="J8" s="64" t="s">
        <v>657</v>
      </c>
    </row>
    <row r="9" spans="1:10" ht="20" customHeight="1" x14ac:dyDescent="0.2">
      <c r="A9" s="64" t="s">
        <v>481</v>
      </c>
      <c r="B9" s="126" t="s">
        <v>221</v>
      </c>
      <c r="C9" s="26" t="s">
        <v>439</v>
      </c>
      <c r="D9" s="47" t="s">
        <v>219</v>
      </c>
      <c r="E9" s="22" t="s">
        <v>499</v>
      </c>
      <c r="F9" s="63" t="s">
        <v>220</v>
      </c>
      <c r="G9" s="63" t="s">
        <v>10</v>
      </c>
      <c r="H9" s="78">
        <v>28734</v>
      </c>
      <c r="I9" s="117">
        <v>100</v>
      </c>
      <c r="J9" s="64" t="s">
        <v>657</v>
      </c>
    </row>
    <row r="10" spans="1:10" ht="20" customHeight="1" x14ac:dyDescent="0.2">
      <c r="A10" t="s">
        <v>566</v>
      </c>
      <c r="B10" s="126" t="s">
        <v>256</v>
      </c>
      <c r="C10" s="26" t="s">
        <v>257</v>
      </c>
      <c r="D10" s="47" t="s">
        <v>258</v>
      </c>
      <c r="E10" s="26"/>
      <c r="F10" s="63" t="s">
        <v>84</v>
      </c>
      <c r="G10" s="63" t="s">
        <v>10</v>
      </c>
      <c r="H10" s="78">
        <v>28734</v>
      </c>
      <c r="I10" s="117">
        <v>100</v>
      </c>
      <c r="J10" s="64" t="s">
        <v>657</v>
      </c>
    </row>
    <row r="11" spans="1:10" ht="20" customHeight="1" x14ac:dyDescent="0.2">
      <c r="A11" t="s">
        <v>566</v>
      </c>
      <c r="B11" s="63" t="s">
        <v>282</v>
      </c>
      <c r="C11" s="26" t="s">
        <v>634</v>
      </c>
      <c r="D11" s="120" t="s">
        <v>637</v>
      </c>
      <c r="E11" s="115" t="s">
        <v>636</v>
      </c>
      <c r="F11" s="63" t="s">
        <v>635</v>
      </c>
      <c r="G11" s="63" t="s">
        <v>495</v>
      </c>
      <c r="H11" s="78">
        <v>28779</v>
      </c>
      <c r="I11" s="117">
        <v>100</v>
      </c>
      <c r="J11" s="64" t="s">
        <v>657</v>
      </c>
    </row>
    <row r="12" spans="1:10" ht="20" customHeight="1" x14ac:dyDescent="0.2">
      <c r="A12" s="64" t="s">
        <v>565</v>
      </c>
      <c r="B12" s="63" t="s">
        <v>180</v>
      </c>
      <c r="C12" s="26" t="s">
        <v>12</v>
      </c>
      <c r="D12" s="47" t="s">
        <v>13</v>
      </c>
      <c r="E12" s="26"/>
      <c r="F12" s="63" t="s">
        <v>14</v>
      </c>
      <c r="G12" s="63" t="s">
        <v>10</v>
      </c>
      <c r="H12" s="78">
        <v>28734</v>
      </c>
      <c r="I12" s="117">
        <v>100</v>
      </c>
      <c r="J12" s="64" t="s">
        <v>657</v>
      </c>
    </row>
    <row r="13" spans="1:10" ht="20" customHeight="1" x14ac:dyDescent="0.2">
      <c r="A13" s="64" t="s">
        <v>565</v>
      </c>
      <c r="B13" s="126" t="s">
        <v>16</v>
      </c>
      <c r="C13" s="26" t="s">
        <v>17</v>
      </c>
      <c r="D13" s="46" t="s">
        <v>18</v>
      </c>
      <c r="E13" s="23" t="s">
        <v>590</v>
      </c>
      <c r="F13" s="63" t="s">
        <v>447</v>
      </c>
      <c r="G13" s="63" t="s">
        <v>10</v>
      </c>
      <c r="H13" s="78">
        <v>28734</v>
      </c>
      <c r="I13" s="117">
        <v>100</v>
      </c>
      <c r="J13" s="64" t="s">
        <v>657</v>
      </c>
    </row>
    <row r="14" spans="1:10" ht="20" customHeight="1" x14ac:dyDescent="0.15">
      <c r="A14" s="64"/>
      <c r="B14" s="128" t="s">
        <v>363</v>
      </c>
      <c r="C14" s="73"/>
      <c r="D14" s="31" t="s">
        <v>368</v>
      </c>
      <c r="E14" s="27"/>
      <c r="F14" s="136" t="s">
        <v>369</v>
      </c>
      <c r="G14" s="140" t="s">
        <v>10</v>
      </c>
      <c r="H14" s="80">
        <v>28734</v>
      </c>
      <c r="I14" s="117">
        <v>100</v>
      </c>
      <c r="J14" s="64" t="s">
        <v>657</v>
      </c>
    </row>
    <row r="15" spans="1:10" ht="20" customHeight="1" x14ac:dyDescent="0.15">
      <c r="A15" t="s">
        <v>565</v>
      </c>
      <c r="B15" s="128" t="s">
        <v>427</v>
      </c>
      <c r="C15" s="53" t="s">
        <v>19</v>
      </c>
      <c r="D15" s="31" t="s">
        <v>20</v>
      </c>
      <c r="E15" s="27"/>
      <c r="F15" s="136" t="s">
        <v>21</v>
      </c>
      <c r="G15" s="140" t="s">
        <v>10</v>
      </c>
      <c r="H15" s="80">
        <v>28734</v>
      </c>
      <c r="I15" s="117">
        <v>100</v>
      </c>
      <c r="J15" s="64" t="s">
        <v>657</v>
      </c>
    </row>
    <row r="16" spans="1:10" ht="20" customHeight="1" x14ac:dyDescent="0.15">
      <c r="A16" t="s">
        <v>434</v>
      </c>
      <c r="B16" s="129" t="s">
        <v>417</v>
      </c>
      <c r="C16" s="53" t="s">
        <v>418</v>
      </c>
      <c r="D16" s="31" t="s">
        <v>419</v>
      </c>
      <c r="E16" s="32"/>
      <c r="F16" s="136" t="s">
        <v>420</v>
      </c>
      <c r="G16" s="140" t="s">
        <v>10</v>
      </c>
      <c r="H16" s="80">
        <v>28734</v>
      </c>
      <c r="I16" s="117">
        <v>100</v>
      </c>
      <c r="J16" s="64" t="s">
        <v>657</v>
      </c>
    </row>
    <row r="17" spans="1:10" ht="20" customHeight="1" x14ac:dyDescent="0.15">
      <c r="B17" s="124" t="s">
        <v>458</v>
      </c>
      <c r="C17" s="53" t="s">
        <v>411</v>
      </c>
      <c r="D17" s="31">
        <v>347.38659999999999</v>
      </c>
      <c r="E17" s="36" t="s">
        <v>608</v>
      </c>
      <c r="F17" s="136" t="s">
        <v>609</v>
      </c>
      <c r="G17" s="139" t="s">
        <v>10</v>
      </c>
      <c r="H17" s="83">
        <v>28734</v>
      </c>
      <c r="I17" s="117">
        <v>100</v>
      </c>
      <c r="J17" s="64"/>
    </row>
    <row r="18" spans="1:10" ht="20" customHeight="1" x14ac:dyDescent="0.15">
      <c r="A18" t="s">
        <v>572</v>
      </c>
      <c r="B18" s="128" t="s">
        <v>591</v>
      </c>
      <c r="C18" s="53" t="s">
        <v>663</v>
      </c>
      <c r="D18" s="31"/>
      <c r="E18" s="27"/>
      <c r="F18" s="136" t="s">
        <v>661</v>
      </c>
      <c r="G18" s="128" t="s">
        <v>10</v>
      </c>
      <c r="H18" s="80">
        <v>28734</v>
      </c>
      <c r="I18" s="117">
        <v>100</v>
      </c>
      <c r="J18" s="64" t="s">
        <v>657</v>
      </c>
    </row>
    <row r="19" spans="1:10" ht="20" customHeight="1" x14ac:dyDescent="0.2">
      <c r="A19" t="s">
        <v>563</v>
      </c>
      <c r="B19" s="63" t="s">
        <v>23</v>
      </c>
      <c r="C19" s="26" t="s">
        <v>662</v>
      </c>
      <c r="D19" s="47" t="s">
        <v>25</v>
      </c>
      <c r="E19" s="29" t="s">
        <v>265</v>
      </c>
      <c r="F19" s="63" t="s">
        <v>26</v>
      </c>
      <c r="G19" s="63" t="s">
        <v>10</v>
      </c>
      <c r="H19" s="78">
        <v>28734</v>
      </c>
      <c r="I19" s="117">
        <v>100</v>
      </c>
      <c r="J19" s="64" t="s">
        <v>657</v>
      </c>
    </row>
    <row r="20" spans="1:10" ht="20" customHeight="1" x14ac:dyDescent="0.2">
      <c r="A20" t="s">
        <v>563</v>
      </c>
      <c r="B20" s="125" t="s">
        <v>455</v>
      </c>
      <c r="C20" s="26" t="s">
        <v>513</v>
      </c>
      <c r="D20" s="47" t="s">
        <v>456</v>
      </c>
      <c r="E20" s="26"/>
      <c r="F20" s="63" t="s">
        <v>457</v>
      </c>
      <c r="G20" s="63" t="s">
        <v>10</v>
      </c>
      <c r="H20" s="78">
        <v>28734</v>
      </c>
      <c r="I20" s="118">
        <v>100</v>
      </c>
      <c r="J20" s="64" t="s">
        <v>657</v>
      </c>
    </row>
    <row r="21" spans="1:10" ht="20" customHeight="1" x14ac:dyDescent="0.2">
      <c r="A21" t="s">
        <v>563</v>
      </c>
      <c r="B21" s="63" t="s">
        <v>295</v>
      </c>
      <c r="C21" s="26" t="s">
        <v>296</v>
      </c>
      <c r="D21" s="47" t="s">
        <v>149</v>
      </c>
      <c r="E21" s="26"/>
      <c r="F21" s="63" t="s">
        <v>150</v>
      </c>
      <c r="G21" s="63" t="s">
        <v>10</v>
      </c>
      <c r="H21" s="78">
        <v>28734</v>
      </c>
      <c r="I21" s="117">
        <v>100</v>
      </c>
      <c r="J21" s="64" t="s">
        <v>657</v>
      </c>
    </row>
    <row r="22" spans="1:10" ht="20" customHeight="1" x14ac:dyDescent="0.2">
      <c r="A22" t="s">
        <v>566</v>
      </c>
      <c r="B22" s="126" t="s">
        <v>30</v>
      </c>
      <c r="C22" s="26" t="s">
        <v>31</v>
      </c>
      <c r="D22" s="47" t="s">
        <v>32</v>
      </c>
      <c r="E22" s="29" t="s">
        <v>259</v>
      </c>
      <c r="F22" s="63" t="s">
        <v>33</v>
      </c>
      <c r="G22" s="63" t="s">
        <v>10</v>
      </c>
      <c r="H22" s="78">
        <v>28734</v>
      </c>
      <c r="I22" s="117">
        <v>100</v>
      </c>
      <c r="J22" s="64" t="s">
        <v>657</v>
      </c>
    </row>
    <row r="23" spans="1:10" ht="20" customHeight="1" x14ac:dyDescent="0.2">
      <c r="A23" s="64" t="s">
        <v>561</v>
      </c>
      <c r="B23" s="63" t="s">
        <v>227</v>
      </c>
      <c r="C23" s="26" t="s">
        <v>203</v>
      </c>
      <c r="D23" s="47" t="s">
        <v>204</v>
      </c>
      <c r="E23" s="29" t="s">
        <v>260</v>
      </c>
      <c r="F23" s="63" t="s">
        <v>205</v>
      </c>
      <c r="G23" s="63" t="s">
        <v>10</v>
      </c>
      <c r="H23" s="78">
        <v>28734</v>
      </c>
      <c r="I23" s="117">
        <v>100</v>
      </c>
      <c r="J23" s="64" t="s">
        <v>657</v>
      </c>
    </row>
    <row r="24" spans="1:10" ht="20" customHeight="1" x14ac:dyDescent="0.2">
      <c r="A24" t="s">
        <v>576</v>
      </c>
      <c r="B24" s="63" t="s">
        <v>34</v>
      </c>
      <c r="C24" s="26" t="s">
        <v>35</v>
      </c>
      <c r="D24" s="47" t="s">
        <v>36</v>
      </c>
      <c r="E24" s="22" t="s">
        <v>415</v>
      </c>
      <c r="F24" s="138"/>
      <c r="G24" s="63" t="s">
        <v>10</v>
      </c>
      <c r="H24" s="78">
        <v>28734</v>
      </c>
      <c r="I24" s="117">
        <v>100</v>
      </c>
      <c r="J24" t="s">
        <v>640</v>
      </c>
    </row>
    <row r="25" spans="1:10" ht="20" customHeight="1" x14ac:dyDescent="0.2">
      <c r="A25" s="64" t="s">
        <v>431</v>
      </c>
      <c r="B25" s="126" t="s">
        <v>237</v>
      </c>
      <c r="C25" s="26" t="s">
        <v>588</v>
      </c>
      <c r="D25" s="47" t="s">
        <v>589</v>
      </c>
      <c r="E25" s="29" t="s">
        <v>264</v>
      </c>
      <c r="F25" s="63" t="s">
        <v>240</v>
      </c>
      <c r="G25" s="63" t="s">
        <v>10</v>
      </c>
      <c r="H25" s="78">
        <v>28734</v>
      </c>
      <c r="I25" s="117">
        <v>100</v>
      </c>
      <c r="J25" s="64" t="s">
        <v>605</v>
      </c>
    </row>
    <row r="26" spans="1:10" ht="20" customHeight="1" x14ac:dyDescent="0.2">
      <c r="A26" s="64" t="s">
        <v>203</v>
      </c>
      <c r="B26" s="63" t="s">
        <v>193</v>
      </c>
      <c r="C26" s="26" t="s">
        <v>196</v>
      </c>
      <c r="D26" s="47" t="s">
        <v>194</v>
      </c>
      <c r="E26" s="29" t="s">
        <v>267</v>
      </c>
      <c r="F26" s="63" t="s">
        <v>195</v>
      </c>
      <c r="G26" s="63" t="s">
        <v>10</v>
      </c>
      <c r="H26" s="78">
        <v>28744</v>
      </c>
      <c r="I26" s="117">
        <v>100</v>
      </c>
    </row>
    <row r="27" spans="1:10" ht="20" customHeight="1" x14ac:dyDescent="0.2">
      <c r="A27" s="64" t="s">
        <v>203</v>
      </c>
      <c r="B27" s="126" t="s">
        <v>206</v>
      </c>
      <c r="C27" s="26" t="s">
        <v>235</v>
      </c>
      <c r="D27" s="47" t="s">
        <v>290</v>
      </c>
      <c r="E27" s="29" t="s">
        <v>263</v>
      </c>
      <c r="F27" s="63" t="s">
        <v>209</v>
      </c>
      <c r="G27" s="63" t="s">
        <v>10</v>
      </c>
      <c r="H27" s="78">
        <v>28734</v>
      </c>
      <c r="I27" s="117">
        <v>100</v>
      </c>
    </row>
    <row r="28" spans="1:10" ht="20" customHeight="1" x14ac:dyDescent="0.15">
      <c r="A28" t="s">
        <v>203</v>
      </c>
      <c r="B28" s="130" t="s">
        <v>569</v>
      </c>
      <c r="C28" s="53" t="s">
        <v>379</v>
      </c>
      <c r="D28" s="45"/>
      <c r="E28" s="36" t="s">
        <v>502</v>
      </c>
      <c r="F28" s="122"/>
      <c r="G28" s="141"/>
      <c r="H28" s="79"/>
      <c r="I28" s="117">
        <v>100</v>
      </c>
    </row>
    <row r="29" spans="1:10" ht="20" customHeight="1" x14ac:dyDescent="0.15">
      <c r="A29" s="64" t="s">
        <v>560</v>
      </c>
      <c r="B29" s="128" t="s">
        <v>389</v>
      </c>
      <c r="C29" s="53" t="s">
        <v>639</v>
      </c>
      <c r="D29" s="31">
        <v>369.54109999999997</v>
      </c>
      <c r="E29" s="27"/>
      <c r="F29" s="136" t="s">
        <v>390</v>
      </c>
      <c r="G29" s="140" t="s">
        <v>10</v>
      </c>
      <c r="H29" s="80">
        <v>28734</v>
      </c>
      <c r="I29" s="117">
        <v>100</v>
      </c>
    </row>
    <row r="30" spans="1:10" ht="20" customHeight="1" x14ac:dyDescent="0.15">
      <c r="A30" t="s">
        <v>562</v>
      </c>
      <c r="B30" s="124" t="s">
        <v>659</v>
      </c>
      <c r="C30" s="53" t="s">
        <v>607</v>
      </c>
      <c r="D30" s="31"/>
      <c r="E30" s="36"/>
      <c r="F30" s="136"/>
      <c r="G30" s="139"/>
      <c r="H30" s="83"/>
      <c r="I30" s="117">
        <v>100</v>
      </c>
    </row>
    <row r="31" spans="1:10" ht="20" customHeight="1" x14ac:dyDescent="0.2">
      <c r="A31" s="64" t="s">
        <v>562</v>
      </c>
      <c r="B31" s="132" t="s">
        <v>518</v>
      </c>
      <c r="C31" s="26" t="s">
        <v>519</v>
      </c>
      <c r="D31" s="47" t="s">
        <v>522</v>
      </c>
      <c r="E31" s="22" t="s">
        <v>520</v>
      </c>
      <c r="F31" s="63" t="s">
        <v>521</v>
      </c>
      <c r="G31" s="63" t="s">
        <v>10</v>
      </c>
      <c r="H31" s="78">
        <v>28734</v>
      </c>
      <c r="I31" s="117">
        <v>100</v>
      </c>
    </row>
    <row r="32" spans="1:10" ht="20" customHeight="1" x14ac:dyDescent="0.2">
      <c r="A32" s="64" t="s">
        <v>562</v>
      </c>
      <c r="B32" s="63" t="s">
        <v>38</v>
      </c>
      <c r="C32" s="26" t="s">
        <v>39</v>
      </c>
      <c r="D32" s="47" t="s">
        <v>40</v>
      </c>
      <c r="E32" s="29" t="s">
        <v>262</v>
      </c>
      <c r="F32" s="63" t="s">
        <v>41</v>
      </c>
      <c r="G32" s="63" t="s">
        <v>10</v>
      </c>
      <c r="H32" s="78">
        <v>28744</v>
      </c>
      <c r="I32">
        <v>100</v>
      </c>
    </row>
    <row r="33" spans="1:10" ht="20" customHeight="1" x14ac:dyDescent="0.2">
      <c r="A33" s="64" t="s">
        <v>562</v>
      </c>
      <c r="B33" s="126" t="s">
        <v>42</v>
      </c>
      <c r="C33" s="26" t="s">
        <v>43</v>
      </c>
      <c r="D33" s="47" t="s">
        <v>178</v>
      </c>
      <c r="E33" s="22" t="s">
        <v>452</v>
      </c>
      <c r="F33" s="63" t="s">
        <v>44</v>
      </c>
      <c r="G33" s="63" t="s">
        <v>10</v>
      </c>
      <c r="H33" s="78">
        <v>28734</v>
      </c>
      <c r="I33" s="117">
        <v>100</v>
      </c>
    </row>
    <row r="34" spans="1:10" ht="20" customHeight="1" x14ac:dyDescent="0.2">
      <c r="A34" t="s">
        <v>481</v>
      </c>
      <c r="B34" s="63" t="s">
        <v>45</v>
      </c>
      <c r="C34" s="26" t="s">
        <v>274</v>
      </c>
      <c r="D34" s="47" t="s">
        <v>177</v>
      </c>
      <c r="E34" s="26"/>
      <c r="F34" s="63" t="s">
        <v>176</v>
      </c>
      <c r="G34" s="63" t="s">
        <v>10</v>
      </c>
      <c r="H34" s="78">
        <v>28734</v>
      </c>
      <c r="I34" s="117">
        <v>100</v>
      </c>
    </row>
    <row r="35" spans="1:10" ht="20" customHeight="1" x14ac:dyDescent="0.2">
      <c r="A35" t="s">
        <v>566</v>
      </c>
      <c r="B35" s="134" t="s">
        <v>570</v>
      </c>
      <c r="C35" s="26" t="s">
        <v>610</v>
      </c>
      <c r="D35" s="47"/>
      <c r="E35" s="22" t="s">
        <v>611</v>
      </c>
      <c r="F35" s="63" t="s">
        <v>612</v>
      </c>
      <c r="G35" s="63" t="s">
        <v>10</v>
      </c>
      <c r="H35" s="78">
        <v>28734</v>
      </c>
      <c r="I35" s="117">
        <v>100</v>
      </c>
    </row>
    <row r="36" spans="1:10" ht="20" customHeight="1" x14ac:dyDescent="0.2">
      <c r="A36" t="s">
        <v>566</v>
      </c>
      <c r="B36" s="63" t="s">
        <v>596</v>
      </c>
      <c r="C36" s="26" t="s">
        <v>255</v>
      </c>
      <c r="D36" s="47" t="s">
        <v>210</v>
      </c>
      <c r="E36" s="22" t="s">
        <v>597</v>
      </c>
      <c r="F36" s="63" t="s">
        <v>598</v>
      </c>
      <c r="G36" s="63" t="s">
        <v>10</v>
      </c>
      <c r="H36" s="78">
        <v>28734</v>
      </c>
      <c r="I36" s="117">
        <v>100</v>
      </c>
    </row>
    <row r="37" spans="1:10" ht="20" customHeight="1" x14ac:dyDescent="0.2">
      <c r="A37" t="s">
        <v>566</v>
      </c>
      <c r="B37" s="126" t="s">
        <v>47</v>
      </c>
      <c r="C37" s="26" t="s">
        <v>48</v>
      </c>
      <c r="D37" s="47" t="s">
        <v>49</v>
      </c>
      <c r="E37" s="22" t="s">
        <v>550</v>
      </c>
      <c r="F37" s="63" t="s">
        <v>50</v>
      </c>
      <c r="G37" s="63" t="s">
        <v>10</v>
      </c>
      <c r="H37" s="78">
        <v>28734</v>
      </c>
      <c r="I37" s="117">
        <v>100</v>
      </c>
    </row>
    <row r="38" spans="1:10" ht="20" customHeight="1" x14ac:dyDescent="0.2">
      <c r="A38" t="s">
        <v>566</v>
      </c>
      <c r="B38" s="126" t="s">
        <v>279</v>
      </c>
      <c r="C38" s="26" t="s">
        <v>236</v>
      </c>
      <c r="D38" s="47" t="s">
        <v>51</v>
      </c>
      <c r="E38" s="26"/>
      <c r="F38" s="63" t="s">
        <v>52</v>
      </c>
      <c r="G38" s="63" t="s">
        <v>10</v>
      </c>
      <c r="H38" s="78">
        <v>28734</v>
      </c>
      <c r="I38" s="117">
        <v>100</v>
      </c>
    </row>
    <row r="39" spans="1:10" ht="20" customHeight="1" x14ac:dyDescent="0.2">
      <c r="A39" t="s">
        <v>566</v>
      </c>
      <c r="B39" s="126" t="s">
        <v>53</v>
      </c>
      <c r="C39" s="26" t="s">
        <v>660</v>
      </c>
      <c r="D39" s="47" t="s">
        <v>54</v>
      </c>
      <c r="E39" s="29"/>
      <c r="F39" s="63" t="s">
        <v>55</v>
      </c>
      <c r="G39" s="63" t="s">
        <v>10</v>
      </c>
      <c r="H39" s="78">
        <v>28734</v>
      </c>
      <c r="I39" s="117">
        <v>100</v>
      </c>
    </row>
    <row r="40" spans="1:10" ht="20" customHeight="1" x14ac:dyDescent="0.2">
      <c r="A40" t="s">
        <v>565</v>
      </c>
      <c r="B40" s="63" t="s">
        <v>60</v>
      </c>
      <c r="C40" s="26" t="s">
        <v>511</v>
      </c>
      <c r="D40" s="47" t="s">
        <v>61</v>
      </c>
      <c r="E40" s="29"/>
      <c r="F40" s="63" t="s">
        <v>62</v>
      </c>
      <c r="G40" s="63" t="s">
        <v>10</v>
      </c>
      <c r="H40" s="78">
        <v>28734</v>
      </c>
      <c r="I40" s="117">
        <v>100</v>
      </c>
    </row>
    <row r="41" spans="1:10" ht="20" customHeight="1" x14ac:dyDescent="0.2">
      <c r="A41" t="s">
        <v>565</v>
      </c>
      <c r="B41" s="126" t="s">
        <v>56</v>
      </c>
      <c r="C41" s="26" t="s">
        <v>57</v>
      </c>
      <c r="D41" s="47" t="s">
        <v>58</v>
      </c>
      <c r="E41" s="22" t="s">
        <v>501</v>
      </c>
      <c r="F41" s="63" t="s">
        <v>59</v>
      </c>
      <c r="G41" s="63" t="s">
        <v>10</v>
      </c>
      <c r="H41" s="78">
        <v>28744</v>
      </c>
      <c r="I41" s="117">
        <v>100</v>
      </c>
    </row>
    <row r="42" spans="1:10" ht="20" customHeight="1" x14ac:dyDescent="0.2">
      <c r="A42" t="s">
        <v>571</v>
      </c>
      <c r="B42" s="126" t="s">
        <v>63</v>
      </c>
      <c r="C42" s="26" t="s">
        <v>421</v>
      </c>
      <c r="D42" s="54" t="s">
        <v>493</v>
      </c>
      <c r="E42" s="22"/>
      <c r="F42" s="63" t="s">
        <v>173</v>
      </c>
      <c r="G42" s="63" t="s">
        <v>10</v>
      </c>
      <c r="H42" s="78">
        <v>28744</v>
      </c>
      <c r="I42" s="117">
        <v>100</v>
      </c>
    </row>
    <row r="43" spans="1:10" ht="20" customHeight="1" x14ac:dyDescent="0.2">
      <c r="A43" t="s">
        <v>578</v>
      </c>
      <c r="B43" s="63" t="s">
        <v>301</v>
      </c>
      <c r="C43" s="26" t="s">
        <v>309</v>
      </c>
      <c r="D43" s="47" t="s">
        <v>310</v>
      </c>
      <c r="E43" s="22" t="s">
        <v>311</v>
      </c>
      <c r="F43" s="63" t="s">
        <v>312</v>
      </c>
      <c r="G43" s="63" t="s">
        <v>10</v>
      </c>
      <c r="H43" s="78">
        <v>28734</v>
      </c>
      <c r="I43" s="117">
        <v>100</v>
      </c>
      <c r="J43" s="64"/>
    </row>
    <row r="44" spans="1:10" ht="20" customHeight="1" x14ac:dyDescent="0.2">
      <c r="A44" t="s">
        <v>575</v>
      </c>
      <c r="B44" s="126" t="s">
        <v>269</v>
      </c>
      <c r="C44" s="26" t="s">
        <v>270</v>
      </c>
      <c r="D44" s="47" t="s">
        <v>271</v>
      </c>
      <c r="E44" s="29" t="s">
        <v>272</v>
      </c>
      <c r="F44" s="63" t="s">
        <v>486</v>
      </c>
      <c r="G44" s="63" t="s">
        <v>10</v>
      </c>
      <c r="H44" s="78">
        <v>28734</v>
      </c>
      <c r="I44" s="117">
        <v>100</v>
      </c>
      <c r="J44" s="64"/>
    </row>
    <row r="45" spans="1:10" ht="20" customHeight="1" x14ac:dyDescent="0.2">
      <c r="A45" t="s">
        <v>575</v>
      </c>
      <c r="B45" s="126" t="s">
        <v>64</v>
      </c>
      <c r="C45" s="26" t="s">
        <v>65</v>
      </c>
      <c r="D45" s="47" t="s">
        <v>66</v>
      </c>
      <c r="E45" s="22" t="s">
        <v>585</v>
      </c>
      <c r="F45" s="63" t="s">
        <v>67</v>
      </c>
      <c r="G45" s="63" t="s">
        <v>10</v>
      </c>
      <c r="H45" s="78">
        <v>28734</v>
      </c>
      <c r="I45" s="117">
        <v>100</v>
      </c>
    </row>
    <row r="46" spans="1:10" ht="20" customHeight="1" x14ac:dyDescent="0.2">
      <c r="A46" t="s">
        <v>577</v>
      </c>
      <c r="B46" s="63" t="s">
        <v>68</v>
      </c>
      <c r="C46" s="26" t="s">
        <v>69</v>
      </c>
      <c r="D46" s="47" t="s">
        <v>70</v>
      </c>
      <c r="E46" s="26"/>
      <c r="F46" s="63" t="s">
        <v>71</v>
      </c>
      <c r="G46" s="63" t="s">
        <v>10</v>
      </c>
      <c r="H46" s="78">
        <v>28744</v>
      </c>
      <c r="I46" s="117">
        <v>100</v>
      </c>
    </row>
    <row r="47" spans="1:10" ht="20" customHeight="1" x14ac:dyDescent="0.2">
      <c r="A47" t="s">
        <v>572</v>
      </c>
      <c r="B47" s="126" t="s">
        <v>307</v>
      </c>
      <c r="C47" s="34" t="s">
        <v>306</v>
      </c>
      <c r="D47" s="49" t="s">
        <v>322</v>
      </c>
      <c r="E47" s="30"/>
      <c r="F47" s="127" t="s">
        <v>308</v>
      </c>
      <c r="G47" s="127" t="s">
        <v>10</v>
      </c>
      <c r="H47" s="81">
        <v>28734</v>
      </c>
      <c r="I47" s="117">
        <v>100</v>
      </c>
    </row>
    <row r="48" spans="1:10" ht="20" customHeight="1" x14ac:dyDescent="0.2">
      <c r="A48" t="s">
        <v>572</v>
      </c>
      <c r="B48" s="132" t="s">
        <v>464</v>
      </c>
      <c r="C48" s="65" t="s">
        <v>465</v>
      </c>
      <c r="D48" s="87" t="s">
        <v>466</v>
      </c>
      <c r="E48" s="22" t="s">
        <v>599</v>
      </c>
      <c r="F48" s="127" t="s">
        <v>467</v>
      </c>
      <c r="G48" s="127" t="s">
        <v>10</v>
      </c>
      <c r="H48" s="81">
        <v>28734</v>
      </c>
      <c r="I48" s="117">
        <v>100</v>
      </c>
    </row>
    <row r="49" spans="1:9" ht="20" customHeight="1" x14ac:dyDescent="0.2">
      <c r="A49" t="s">
        <v>563</v>
      </c>
      <c r="B49" s="63" t="s">
        <v>648</v>
      </c>
      <c r="C49" s="26" t="s">
        <v>649</v>
      </c>
      <c r="D49" s="47"/>
      <c r="E49" s="26"/>
      <c r="F49" s="137" t="s">
        <v>647</v>
      </c>
      <c r="G49" s="63" t="s">
        <v>10</v>
      </c>
      <c r="H49" s="78">
        <v>28734</v>
      </c>
      <c r="I49" s="118">
        <v>100</v>
      </c>
    </row>
    <row r="50" spans="1:9" ht="20" customHeight="1" x14ac:dyDescent="0.2">
      <c r="A50" t="s">
        <v>563</v>
      </c>
      <c r="B50" s="125" t="s">
        <v>477</v>
      </c>
      <c r="C50" s="26" t="s">
        <v>478</v>
      </c>
      <c r="D50" s="47" t="s">
        <v>479</v>
      </c>
      <c r="E50" s="22" t="s">
        <v>480</v>
      </c>
      <c r="F50" s="63" t="s">
        <v>487</v>
      </c>
      <c r="G50" s="63" t="s">
        <v>10</v>
      </c>
      <c r="H50" s="78">
        <v>28734</v>
      </c>
      <c r="I50" s="118">
        <v>100</v>
      </c>
    </row>
    <row r="51" spans="1:9" ht="20" customHeight="1" x14ac:dyDescent="0.2">
      <c r="A51" t="s">
        <v>563</v>
      </c>
      <c r="B51" s="63" t="s">
        <v>275</v>
      </c>
      <c r="C51" s="26" t="s">
        <v>119</v>
      </c>
      <c r="D51" s="47" t="s">
        <v>185</v>
      </c>
      <c r="E51" s="115" t="s">
        <v>541</v>
      </c>
      <c r="F51" s="63" t="s">
        <v>186</v>
      </c>
      <c r="G51" s="63" t="s">
        <v>10</v>
      </c>
      <c r="H51" s="78">
        <v>28734</v>
      </c>
      <c r="I51" s="118">
        <v>100</v>
      </c>
    </row>
    <row r="52" spans="1:9" ht="20" customHeight="1" x14ac:dyDescent="0.15">
      <c r="A52" t="s">
        <v>563</v>
      </c>
      <c r="B52" s="127" t="s">
        <v>422</v>
      </c>
      <c r="C52" s="34" t="s">
        <v>337</v>
      </c>
      <c r="D52" s="48">
        <v>369.1302</v>
      </c>
      <c r="E52" s="22" t="s">
        <v>613</v>
      </c>
      <c r="F52" s="127" t="s">
        <v>338</v>
      </c>
      <c r="G52" s="127" t="s">
        <v>10</v>
      </c>
      <c r="H52" s="81">
        <v>28734</v>
      </c>
      <c r="I52" s="118">
        <v>100</v>
      </c>
    </row>
    <row r="53" spans="1:9" ht="20" customHeight="1" x14ac:dyDescent="0.2">
      <c r="A53" t="s">
        <v>563</v>
      </c>
      <c r="B53" s="126" t="s">
        <v>78</v>
      </c>
      <c r="C53" s="26" t="s">
        <v>79</v>
      </c>
      <c r="D53" s="47" t="s">
        <v>80</v>
      </c>
      <c r="E53" s="26"/>
      <c r="F53" s="63" t="s">
        <v>81</v>
      </c>
      <c r="G53" s="63" t="s">
        <v>10</v>
      </c>
      <c r="H53" s="78">
        <v>28734</v>
      </c>
      <c r="I53" s="118">
        <v>100</v>
      </c>
    </row>
    <row r="54" spans="1:9" ht="20" customHeight="1" x14ac:dyDescent="0.2">
      <c r="A54" t="s">
        <v>563</v>
      </c>
      <c r="B54" s="126" t="s">
        <v>72</v>
      </c>
      <c r="C54" s="26" t="s">
        <v>73</v>
      </c>
      <c r="D54" s="47" t="s">
        <v>74</v>
      </c>
      <c r="E54" s="26"/>
      <c r="F54" s="63" t="s">
        <v>75</v>
      </c>
      <c r="G54" s="63" t="s">
        <v>10</v>
      </c>
      <c r="H54" s="78">
        <v>28744</v>
      </c>
      <c r="I54" s="118">
        <v>100</v>
      </c>
    </row>
    <row r="55" spans="1:9" ht="20" customHeight="1" x14ac:dyDescent="0.2">
      <c r="A55" t="s">
        <v>563</v>
      </c>
      <c r="B55" s="63" t="s">
        <v>459</v>
      </c>
      <c r="C55" s="26" t="s">
        <v>627</v>
      </c>
      <c r="D55" s="47" t="s">
        <v>628</v>
      </c>
      <c r="E55" s="22"/>
      <c r="F55" s="63" t="s">
        <v>630</v>
      </c>
      <c r="G55" s="63" t="s">
        <v>629</v>
      </c>
      <c r="H55" s="78">
        <v>30568</v>
      </c>
      <c r="I55" s="118">
        <v>100</v>
      </c>
    </row>
    <row r="56" spans="1:9" ht="20" customHeight="1" x14ac:dyDescent="0.2">
      <c r="A56" t="s">
        <v>563</v>
      </c>
      <c r="B56" s="63" t="s">
        <v>254</v>
      </c>
      <c r="C56" s="26" t="s">
        <v>82</v>
      </c>
      <c r="D56" s="47" t="s">
        <v>83</v>
      </c>
      <c r="E56" s="26"/>
      <c r="F56" s="63" t="s">
        <v>488</v>
      </c>
      <c r="G56" s="63" t="s">
        <v>10</v>
      </c>
      <c r="H56" s="78">
        <v>28734</v>
      </c>
      <c r="I56" s="118">
        <v>100</v>
      </c>
    </row>
    <row r="57" spans="1:9" ht="20" customHeight="1" x14ac:dyDescent="0.2">
      <c r="A57" t="s">
        <v>563</v>
      </c>
      <c r="B57" s="126" t="s">
        <v>85</v>
      </c>
      <c r="C57" s="26" t="s">
        <v>86</v>
      </c>
      <c r="D57" s="47" t="s">
        <v>87</v>
      </c>
      <c r="E57" s="26"/>
      <c r="F57" s="63" t="s">
        <v>88</v>
      </c>
      <c r="G57" s="63" t="s">
        <v>10</v>
      </c>
      <c r="H57" s="78">
        <v>28734</v>
      </c>
      <c r="I57" s="117">
        <v>100</v>
      </c>
    </row>
    <row r="58" spans="1:9" ht="20" customHeight="1" x14ac:dyDescent="0.2">
      <c r="A58" t="s">
        <v>563</v>
      </c>
      <c r="B58" s="63" t="s">
        <v>600</v>
      </c>
      <c r="C58" s="26" t="s">
        <v>601</v>
      </c>
      <c r="D58" s="47" t="s">
        <v>602</v>
      </c>
      <c r="E58" s="23" t="s">
        <v>603</v>
      </c>
      <c r="F58" s="63" t="s">
        <v>604</v>
      </c>
      <c r="G58" s="63" t="s">
        <v>10</v>
      </c>
      <c r="H58" s="78">
        <v>28734</v>
      </c>
      <c r="I58" s="118">
        <v>100</v>
      </c>
    </row>
    <row r="59" spans="1:9" ht="20" customHeight="1" x14ac:dyDescent="0.2">
      <c r="A59" s="64" t="s">
        <v>563</v>
      </c>
      <c r="B59" s="63" t="s">
        <v>416</v>
      </c>
      <c r="C59" s="26" t="s">
        <v>548</v>
      </c>
      <c r="D59" s="47" t="s">
        <v>89</v>
      </c>
      <c r="E59" s="26"/>
      <c r="F59" s="63" t="s">
        <v>90</v>
      </c>
      <c r="G59" s="63" t="s">
        <v>10</v>
      </c>
      <c r="H59" s="78">
        <v>28734</v>
      </c>
      <c r="I59" s="118">
        <v>100</v>
      </c>
    </row>
    <row r="60" spans="1:9" ht="20" customHeight="1" x14ac:dyDescent="0.2">
      <c r="A60" s="64" t="s">
        <v>563</v>
      </c>
      <c r="B60" s="63" t="s">
        <v>181</v>
      </c>
      <c r="C60" s="26" t="s">
        <v>94</v>
      </c>
      <c r="D60" s="47" t="s">
        <v>95</v>
      </c>
      <c r="E60" s="22" t="s">
        <v>665</v>
      </c>
      <c r="F60" s="63" t="s">
        <v>96</v>
      </c>
      <c r="G60" s="63" t="s">
        <v>10</v>
      </c>
      <c r="H60" s="78">
        <v>28734</v>
      </c>
      <c r="I60" s="118">
        <v>100</v>
      </c>
    </row>
    <row r="61" spans="1:9" ht="20" customHeight="1" x14ac:dyDescent="0.15">
      <c r="A61" s="64" t="s">
        <v>563</v>
      </c>
      <c r="B61" s="128" t="s">
        <v>334</v>
      </c>
      <c r="C61" s="53" t="s">
        <v>406</v>
      </c>
      <c r="D61" s="31" t="s">
        <v>407</v>
      </c>
      <c r="E61" s="27"/>
      <c r="F61" s="136" t="s">
        <v>408</v>
      </c>
      <c r="G61" s="140" t="s">
        <v>10</v>
      </c>
      <c r="H61" s="80">
        <v>28734</v>
      </c>
      <c r="I61" s="118">
        <v>100</v>
      </c>
    </row>
    <row r="62" spans="1:9" ht="20" customHeight="1" x14ac:dyDescent="0.2">
      <c r="A62" s="64" t="s">
        <v>563</v>
      </c>
      <c r="B62" s="63" t="s">
        <v>268</v>
      </c>
      <c r="C62" s="26" t="s">
        <v>273</v>
      </c>
      <c r="D62" s="47" t="s">
        <v>490</v>
      </c>
      <c r="E62" s="22" t="s">
        <v>475</v>
      </c>
      <c r="F62" s="63" t="s">
        <v>489</v>
      </c>
      <c r="G62" s="63" t="s">
        <v>10</v>
      </c>
      <c r="H62" s="78">
        <v>28734</v>
      </c>
      <c r="I62" s="117">
        <v>166</v>
      </c>
    </row>
    <row r="63" spans="1:9" ht="20" customHeight="1" x14ac:dyDescent="0.2">
      <c r="A63" s="64" t="s">
        <v>615</v>
      </c>
      <c r="B63" s="63" t="s">
        <v>100</v>
      </c>
      <c r="C63" s="26" t="s">
        <v>226</v>
      </c>
      <c r="D63" s="47" t="s">
        <v>101</v>
      </c>
      <c r="E63" s="26"/>
      <c r="F63" s="63" t="s">
        <v>102</v>
      </c>
      <c r="G63" s="63" t="s">
        <v>10</v>
      </c>
      <c r="H63" s="78">
        <v>28734</v>
      </c>
      <c r="I63" s="117">
        <v>166</v>
      </c>
    </row>
    <row r="64" spans="1:9" ht="20" customHeight="1" x14ac:dyDescent="0.2">
      <c r="A64" s="64" t="s">
        <v>615</v>
      </c>
      <c r="B64" s="126" t="s">
        <v>103</v>
      </c>
      <c r="C64" s="26" t="s">
        <v>538</v>
      </c>
      <c r="D64" s="47" t="s">
        <v>104</v>
      </c>
      <c r="E64" s="26"/>
      <c r="F64" s="63" t="s">
        <v>105</v>
      </c>
      <c r="G64" s="63" t="s">
        <v>10</v>
      </c>
      <c r="H64" s="78">
        <v>28744</v>
      </c>
      <c r="I64" s="117">
        <v>166</v>
      </c>
    </row>
    <row r="65" spans="1:9" ht="20" customHeight="1" x14ac:dyDescent="0.2">
      <c r="A65" t="s">
        <v>566</v>
      </c>
      <c r="B65" s="63" t="s">
        <v>106</v>
      </c>
      <c r="C65" s="26" t="s">
        <v>107</v>
      </c>
      <c r="D65" s="47" t="s">
        <v>108</v>
      </c>
      <c r="E65" s="26"/>
      <c r="F65" s="63" t="s">
        <v>109</v>
      </c>
      <c r="G65" s="63" t="s">
        <v>10</v>
      </c>
      <c r="H65" s="78">
        <v>28734</v>
      </c>
      <c r="I65" s="119">
        <v>1000</v>
      </c>
    </row>
    <row r="66" spans="1:9" ht="20" customHeight="1" x14ac:dyDescent="0.2">
      <c r="A66" s="64" t="s">
        <v>582</v>
      </c>
      <c r="B66" s="63" t="s">
        <v>189</v>
      </c>
      <c r="C66" s="26" t="s">
        <v>384</v>
      </c>
      <c r="D66" s="47" t="s">
        <v>190</v>
      </c>
      <c r="E66" s="26"/>
      <c r="F66" s="63" t="s">
        <v>191</v>
      </c>
      <c r="G66" s="63" t="s">
        <v>10</v>
      </c>
      <c r="H66" s="78">
        <v>28734</v>
      </c>
      <c r="I66" s="64" t="s">
        <v>606</v>
      </c>
    </row>
    <row r="67" spans="1:9" ht="20" customHeight="1" x14ac:dyDescent="0.2">
      <c r="A67" t="s">
        <v>431</v>
      </c>
      <c r="B67" s="126" t="s">
        <v>110</v>
      </c>
      <c r="C67" s="26" t="s">
        <v>111</v>
      </c>
      <c r="D67" s="47" t="s">
        <v>112</v>
      </c>
      <c r="E67" s="22" t="s">
        <v>385</v>
      </c>
      <c r="F67" s="63" t="s">
        <v>113</v>
      </c>
      <c r="G67" s="63" t="s">
        <v>10</v>
      </c>
      <c r="H67" s="78">
        <v>28734</v>
      </c>
      <c r="I67" t="s">
        <v>644</v>
      </c>
    </row>
    <row r="68" spans="1:9" ht="20" customHeight="1" x14ac:dyDescent="0.2">
      <c r="A68" t="s">
        <v>564</v>
      </c>
      <c r="B68" s="63" t="s">
        <v>356</v>
      </c>
      <c r="C68" s="26" t="s">
        <v>285</v>
      </c>
      <c r="D68" s="47" t="s">
        <v>286</v>
      </c>
      <c r="E68" s="29" t="s">
        <v>287</v>
      </c>
      <c r="F68" s="63" t="s">
        <v>15</v>
      </c>
      <c r="G68" s="63" t="s">
        <v>10</v>
      </c>
      <c r="H68" s="78">
        <v>28734</v>
      </c>
      <c r="I68" t="s">
        <v>643</v>
      </c>
    </row>
    <row r="69" spans="1:9" ht="20" customHeight="1" x14ac:dyDescent="0.2">
      <c r="A69" t="s">
        <v>575</v>
      </c>
      <c r="B69" s="63" t="s">
        <v>114</v>
      </c>
      <c r="C69" s="26" t="s">
        <v>281</v>
      </c>
      <c r="D69" s="47" t="s">
        <v>115</v>
      </c>
      <c r="E69" s="26"/>
      <c r="F69" s="63" t="s">
        <v>213</v>
      </c>
      <c r="G69" s="63" t="s">
        <v>10</v>
      </c>
      <c r="H69" s="78">
        <v>28734</v>
      </c>
      <c r="I69" s="64" t="s">
        <v>532</v>
      </c>
    </row>
    <row r="70" spans="1:9" ht="20" customHeight="1" x14ac:dyDescent="0.2">
      <c r="A70" t="s">
        <v>575</v>
      </c>
      <c r="B70" s="63" t="s">
        <v>645</v>
      </c>
      <c r="C70" s="26" t="s">
        <v>649</v>
      </c>
      <c r="D70" s="47"/>
      <c r="E70" s="26"/>
      <c r="F70" s="137" t="s">
        <v>647</v>
      </c>
      <c r="G70" s="63" t="s">
        <v>10</v>
      </c>
      <c r="H70" s="78">
        <v>28734</v>
      </c>
      <c r="I70" s="3" t="s">
        <v>532</v>
      </c>
    </row>
    <row r="71" spans="1:9" ht="20" customHeight="1" x14ac:dyDescent="0.2">
      <c r="A71" t="s">
        <v>563</v>
      </c>
      <c r="B71" s="126" t="s">
        <v>201</v>
      </c>
      <c r="C71" s="26" t="s">
        <v>202</v>
      </c>
      <c r="D71" s="47" t="s">
        <v>37</v>
      </c>
      <c r="E71" s="26"/>
      <c r="F71" s="63" t="s">
        <v>293</v>
      </c>
      <c r="G71" s="63" t="s">
        <v>10</v>
      </c>
      <c r="H71" s="78">
        <v>28734</v>
      </c>
      <c r="I71" s="121" t="s">
        <v>532</v>
      </c>
    </row>
    <row r="72" spans="1:9" ht="20" customHeight="1" x14ac:dyDescent="0.2">
      <c r="A72" t="s">
        <v>563</v>
      </c>
      <c r="B72" s="126" t="s">
        <v>573</v>
      </c>
      <c r="C72" s="26" t="s">
        <v>179</v>
      </c>
      <c r="D72" s="47" t="s">
        <v>117</v>
      </c>
      <c r="E72" s="22" t="s">
        <v>547</v>
      </c>
      <c r="F72" s="63" t="s">
        <v>118</v>
      </c>
      <c r="G72" s="63" t="s">
        <v>10</v>
      </c>
      <c r="H72" s="78">
        <v>28734</v>
      </c>
      <c r="I72" s="64" t="s">
        <v>638</v>
      </c>
    </row>
    <row r="73" spans="1:9" ht="20" customHeight="1" x14ac:dyDescent="0.2">
      <c r="A73" t="s">
        <v>563</v>
      </c>
      <c r="B73" s="63" t="s">
        <v>400</v>
      </c>
      <c r="C73" s="26" t="s">
        <v>292</v>
      </c>
      <c r="D73" s="47" t="s">
        <v>319</v>
      </c>
      <c r="E73" s="22" t="s">
        <v>321</v>
      </c>
      <c r="F73" s="63" t="s">
        <v>320</v>
      </c>
      <c r="G73" s="63" t="s">
        <v>10</v>
      </c>
      <c r="H73" s="78">
        <v>28734</v>
      </c>
      <c r="I73" s="64" t="s">
        <v>638</v>
      </c>
    </row>
    <row r="74" spans="1:9" ht="20" customHeight="1" x14ac:dyDescent="0.2">
      <c r="B74" s="125" t="s">
        <v>650</v>
      </c>
      <c r="C74" s="26"/>
      <c r="D74" s="47" t="s">
        <v>652</v>
      </c>
      <c r="E74" s="22"/>
      <c r="F74" s="63" t="s">
        <v>651</v>
      </c>
      <c r="G74" s="63" t="s">
        <v>10</v>
      </c>
      <c r="H74" s="78">
        <v>28734</v>
      </c>
      <c r="I74" s="3" t="s">
        <v>532</v>
      </c>
    </row>
    <row r="75" spans="1:9" ht="20" customHeight="1" x14ac:dyDescent="0.2">
      <c r="A75" t="s">
        <v>481</v>
      </c>
      <c r="B75" s="63" t="s">
        <v>335</v>
      </c>
      <c r="C75" s="26" t="s">
        <v>340</v>
      </c>
      <c r="D75" s="47" t="s">
        <v>341</v>
      </c>
      <c r="E75" s="22" t="s">
        <v>342</v>
      </c>
      <c r="F75" s="63" t="s">
        <v>343</v>
      </c>
      <c r="G75" s="63" t="s">
        <v>10</v>
      </c>
      <c r="H75" s="78">
        <v>28734</v>
      </c>
      <c r="I75" s="117">
        <v>500</v>
      </c>
    </row>
    <row r="76" spans="1:9" ht="20" customHeight="1" x14ac:dyDescent="0.2">
      <c r="A76" s="64" t="s">
        <v>579</v>
      </c>
      <c r="B76" s="63" t="s">
        <v>120</v>
      </c>
      <c r="C76" s="26" t="s">
        <v>121</v>
      </c>
      <c r="D76" s="47" t="s">
        <v>122</v>
      </c>
      <c r="E76" s="26"/>
      <c r="F76" s="63" t="s">
        <v>123</v>
      </c>
      <c r="G76" s="63" t="s">
        <v>10</v>
      </c>
      <c r="H76" s="78">
        <v>28744</v>
      </c>
    </row>
    <row r="77" spans="1:9" ht="20" customHeight="1" x14ac:dyDescent="0.2">
      <c r="A77" s="64" t="s">
        <v>561</v>
      </c>
      <c r="B77" s="63" t="s">
        <v>124</v>
      </c>
      <c r="C77" s="26" t="s">
        <v>125</v>
      </c>
      <c r="D77" s="47" t="s">
        <v>187</v>
      </c>
      <c r="E77" s="26" t="s">
        <v>276</v>
      </c>
      <c r="F77" s="63" t="s">
        <v>126</v>
      </c>
      <c r="G77" s="63" t="s">
        <v>127</v>
      </c>
      <c r="H77" s="78">
        <v>30568</v>
      </c>
      <c r="I77" s="117">
        <v>100</v>
      </c>
    </row>
    <row r="78" spans="1:9" ht="20" customHeight="1" x14ac:dyDescent="0.2">
      <c r="A78" s="64" t="s">
        <v>561</v>
      </c>
      <c r="B78" s="125" t="s">
        <v>544</v>
      </c>
      <c r="C78" s="26" t="s">
        <v>523</v>
      </c>
      <c r="D78" s="47" t="s">
        <v>524</v>
      </c>
      <c r="E78" s="29"/>
      <c r="F78" s="63" t="s">
        <v>525</v>
      </c>
      <c r="G78" s="63" t="s">
        <v>10</v>
      </c>
      <c r="H78" s="78">
        <v>28734</v>
      </c>
      <c r="I78" s="117">
        <v>100</v>
      </c>
    </row>
    <row r="79" spans="1:9" ht="20" customHeight="1" x14ac:dyDescent="0.2">
      <c r="A79" t="s">
        <v>574</v>
      </c>
      <c r="B79" s="126" t="s">
        <v>128</v>
      </c>
      <c r="C79" s="26" t="s">
        <v>303</v>
      </c>
      <c r="D79" s="47" t="s">
        <v>304</v>
      </c>
      <c r="E79" s="22" t="s">
        <v>305</v>
      </c>
      <c r="F79" s="63" t="s">
        <v>521</v>
      </c>
      <c r="G79" s="63" t="s">
        <v>10</v>
      </c>
      <c r="H79" s="78">
        <v>28734</v>
      </c>
    </row>
    <row r="80" spans="1:9" ht="20" customHeight="1" x14ac:dyDescent="0.2">
      <c r="A80" t="s">
        <v>579</v>
      </c>
      <c r="B80" s="63" t="s">
        <v>405</v>
      </c>
      <c r="C80" s="65" t="s">
        <v>534</v>
      </c>
      <c r="D80" s="49" t="s">
        <v>317</v>
      </c>
      <c r="E80" s="22"/>
      <c r="F80" s="127" t="s">
        <v>318</v>
      </c>
      <c r="G80" s="127" t="s">
        <v>10</v>
      </c>
      <c r="H80" s="81">
        <v>28734</v>
      </c>
    </row>
    <row r="81" spans="1:9" ht="20" customHeight="1" x14ac:dyDescent="0.2">
      <c r="A81" s="64" t="s">
        <v>579</v>
      </c>
      <c r="B81" s="63" t="s">
        <v>631</v>
      </c>
      <c r="C81" s="65" t="s">
        <v>632</v>
      </c>
      <c r="D81" s="49"/>
      <c r="E81" s="22"/>
      <c r="F81" s="127" t="s">
        <v>109</v>
      </c>
      <c r="G81" s="127" t="s">
        <v>10</v>
      </c>
      <c r="H81" s="81">
        <v>28734</v>
      </c>
    </row>
    <row r="82" spans="1:9" ht="20" customHeight="1" x14ac:dyDescent="0.2">
      <c r="A82" t="s">
        <v>582</v>
      </c>
      <c r="B82" s="63" t="s">
        <v>132</v>
      </c>
      <c r="C82" s="26" t="s">
        <v>133</v>
      </c>
      <c r="D82" s="47" t="s">
        <v>134</v>
      </c>
      <c r="E82" s="26" t="s">
        <v>277</v>
      </c>
      <c r="F82" s="63" t="s">
        <v>135</v>
      </c>
      <c r="G82" s="63" t="s">
        <v>10</v>
      </c>
      <c r="H82" s="78">
        <v>28734</v>
      </c>
    </row>
    <row r="83" spans="1:9" ht="20" customHeight="1" x14ac:dyDescent="0.2">
      <c r="A83" t="s">
        <v>576</v>
      </c>
      <c r="B83" s="63" t="s">
        <v>136</v>
      </c>
      <c r="C83" s="26" t="s">
        <v>137</v>
      </c>
      <c r="D83" s="47" t="s">
        <v>138</v>
      </c>
      <c r="E83" s="26"/>
      <c r="F83" s="63" t="s">
        <v>139</v>
      </c>
      <c r="G83" s="63" t="s">
        <v>10</v>
      </c>
      <c r="H83" s="78">
        <v>28734</v>
      </c>
    </row>
    <row r="84" spans="1:9" ht="20" customHeight="1" x14ac:dyDescent="0.2">
      <c r="A84" s="64" t="s">
        <v>203</v>
      </c>
      <c r="B84" s="126" t="s">
        <v>140</v>
      </c>
      <c r="C84" s="26" t="s">
        <v>141</v>
      </c>
      <c r="D84" s="47" t="s">
        <v>142</v>
      </c>
      <c r="E84" s="26"/>
      <c r="F84" s="63" t="s">
        <v>143</v>
      </c>
      <c r="G84" s="63" t="s">
        <v>10</v>
      </c>
      <c r="H84" s="78">
        <v>28734</v>
      </c>
    </row>
    <row r="85" spans="1:9" ht="20" customHeight="1" x14ac:dyDescent="0.2">
      <c r="A85" s="64" t="s">
        <v>203</v>
      </c>
      <c r="B85" s="63" t="s">
        <v>242</v>
      </c>
      <c r="C85" s="26" t="s">
        <v>664</v>
      </c>
      <c r="D85" s="47" t="s">
        <v>246</v>
      </c>
      <c r="E85" s="29" t="s">
        <v>284</v>
      </c>
      <c r="F85" s="63" t="s">
        <v>247</v>
      </c>
      <c r="G85" s="63" t="s">
        <v>10</v>
      </c>
      <c r="H85" s="78">
        <v>28744</v>
      </c>
      <c r="I85" s="117">
        <v>100</v>
      </c>
    </row>
    <row r="86" spans="1:9" ht="20" customHeight="1" x14ac:dyDescent="0.2">
      <c r="A86" t="s">
        <v>566</v>
      </c>
      <c r="B86" s="116" t="s">
        <v>586</v>
      </c>
      <c r="C86" s="26" t="s">
        <v>583</v>
      </c>
      <c r="D86" s="47" t="s">
        <v>450</v>
      </c>
      <c r="E86" s="22" t="s">
        <v>584</v>
      </c>
      <c r="F86" s="63" t="s">
        <v>451</v>
      </c>
      <c r="G86" s="63" t="s">
        <v>10</v>
      </c>
      <c r="H86" s="78">
        <v>28734</v>
      </c>
    </row>
    <row r="87" spans="1:9" ht="20" customHeight="1" x14ac:dyDescent="0.2">
      <c r="A87" t="s">
        <v>566</v>
      </c>
      <c r="B87" s="126" t="s">
        <v>144</v>
      </c>
      <c r="C87" s="26" t="s">
        <v>145</v>
      </c>
      <c r="D87" s="47" t="s">
        <v>146</v>
      </c>
      <c r="E87" s="22" t="s">
        <v>354</v>
      </c>
      <c r="F87" s="63" t="s">
        <v>355</v>
      </c>
      <c r="G87" s="63" t="s">
        <v>10</v>
      </c>
      <c r="H87" s="78">
        <v>28734</v>
      </c>
      <c r="I87" s="121"/>
    </row>
    <row r="88" spans="1:9" ht="20" customHeight="1" x14ac:dyDescent="0.2">
      <c r="A88" t="s">
        <v>566</v>
      </c>
      <c r="B88" s="127" t="s">
        <v>580</v>
      </c>
      <c r="C88" s="26" t="s">
        <v>581</v>
      </c>
      <c r="D88" s="30" t="s">
        <v>593</v>
      </c>
      <c r="E88" s="115" t="s">
        <v>595</v>
      </c>
      <c r="F88" s="127" t="s">
        <v>594</v>
      </c>
      <c r="G88" s="127" t="s">
        <v>10</v>
      </c>
      <c r="H88" s="30">
        <v>28734</v>
      </c>
    </row>
    <row r="89" spans="1:9" ht="20" customHeight="1" x14ac:dyDescent="0.2">
      <c r="A89" t="s">
        <v>565</v>
      </c>
      <c r="B89" s="126" t="s">
        <v>280</v>
      </c>
      <c r="C89" s="26" t="s">
        <v>148</v>
      </c>
      <c r="D89" s="47" t="s">
        <v>76</v>
      </c>
      <c r="E89" s="3"/>
      <c r="F89" s="63" t="s">
        <v>77</v>
      </c>
      <c r="G89" s="63" t="s">
        <v>10</v>
      </c>
      <c r="H89" s="78">
        <v>28734</v>
      </c>
      <c r="I89" s="142">
        <v>100</v>
      </c>
    </row>
    <row r="90" spans="1:9" ht="20" customHeight="1" x14ac:dyDescent="0.2">
      <c r="A90" t="s">
        <v>565</v>
      </c>
      <c r="B90" s="63" t="s">
        <v>147</v>
      </c>
      <c r="C90" s="26" t="s">
        <v>251</v>
      </c>
      <c r="D90" s="47" t="s">
        <v>188</v>
      </c>
      <c r="E90" s="3" t="s">
        <v>278</v>
      </c>
      <c r="F90" s="63" t="s">
        <v>199</v>
      </c>
      <c r="G90" s="63" t="s">
        <v>10</v>
      </c>
      <c r="H90" s="78">
        <v>28734</v>
      </c>
    </row>
    <row r="91" spans="1:9" ht="20" customHeight="1" x14ac:dyDescent="0.2">
      <c r="A91" t="s">
        <v>565</v>
      </c>
      <c r="B91" s="126" t="s">
        <v>382</v>
      </c>
      <c r="C91" s="26" t="s">
        <v>380</v>
      </c>
      <c r="D91" s="47" t="s">
        <v>151</v>
      </c>
      <c r="E91" s="22" t="s">
        <v>381</v>
      </c>
      <c r="F91" s="63" t="s">
        <v>152</v>
      </c>
      <c r="G91" s="63" t="s">
        <v>10</v>
      </c>
      <c r="H91" s="78">
        <v>28734</v>
      </c>
    </row>
    <row r="92" spans="1:9" ht="20" customHeight="1" x14ac:dyDescent="0.2">
      <c r="A92" t="s">
        <v>565</v>
      </c>
      <c r="B92" s="126" t="s">
        <v>153</v>
      </c>
      <c r="C92" s="26" t="s">
        <v>154</v>
      </c>
      <c r="D92" s="47" t="s">
        <v>155</v>
      </c>
      <c r="E92" s="36" t="s">
        <v>383</v>
      </c>
      <c r="F92" s="63" t="s">
        <v>156</v>
      </c>
      <c r="G92" s="63" t="s">
        <v>10</v>
      </c>
      <c r="H92" s="78">
        <v>28734</v>
      </c>
    </row>
    <row r="93" spans="1:9" ht="20" customHeight="1" x14ac:dyDescent="0.15">
      <c r="A93" t="s">
        <v>565</v>
      </c>
      <c r="B93" s="129" t="s">
        <v>403</v>
      </c>
      <c r="C93" s="53" t="s">
        <v>404</v>
      </c>
      <c r="D93" s="31" t="s">
        <v>409</v>
      </c>
      <c r="E93" s="115" t="s">
        <v>614</v>
      </c>
      <c r="F93" s="136" t="s">
        <v>410</v>
      </c>
      <c r="G93" s="140" t="s">
        <v>10</v>
      </c>
      <c r="H93" s="80">
        <v>28734</v>
      </c>
    </row>
    <row r="94" spans="1:9" ht="20" customHeight="1" x14ac:dyDescent="0.15">
      <c r="A94" t="s">
        <v>571</v>
      </c>
      <c r="B94" s="129" t="s">
        <v>620</v>
      </c>
      <c r="C94" s="53" t="s">
        <v>653</v>
      </c>
      <c r="D94" s="31"/>
      <c r="E94" s="147" t="s">
        <v>619</v>
      </c>
      <c r="F94" s="136" t="s">
        <v>654</v>
      </c>
      <c r="G94" s="140" t="s">
        <v>10</v>
      </c>
      <c r="H94" s="80">
        <v>28734</v>
      </c>
      <c r="I94" s="117">
        <v>100</v>
      </c>
    </row>
    <row r="95" spans="1:9" ht="20" customHeight="1" x14ac:dyDescent="0.15">
      <c r="A95" t="s">
        <v>564</v>
      </c>
      <c r="B95" s="129" t="s">
        <v>616</v>
      </c>
      <c r="C95" s="53" t="s">
        <v>617</v>
      </c>
      <c r="D95" s="31" t="s">
        <v>655</v>
      </c>
      <c r="E95" s="147" t="s">
        <v>618</v>
      </c>
      <c r="F95" s="136" t="s">
        <v>656</v>
      </c>
      <c r="G95" s="140" t="s">
        <v>10</v>
      </c>
      <c r="H95" s="80">
        <v>28734</v>
      </c>
      <c r="I95" s="64" t="s">
        <v>666</v>
      </c>
    </row>
    <row r="96" spans="1:9" ht="20" customHeight="1" x14ac:dyDescent="0.2">
      <c r="A96" t="s">
        <v>564</v>
      </c>
      <c r="B96" s="131" t="s">
        <v>658</v>
      </c>
      <c r="C96" s="26" t="s">
        <v>91</v>
      </c>
      <c r="D96" s="47" t="s">
        <v>92</v>
      </c>
      <c r="E96" s="23" t="s">
        <v>365</v>
      </c>
      <c r="F96" s="63" t="s">
        <v>93</v>
      </c>
      <c r="G96" s="63" t="s">
        <v>10</v>
      </c>
      <c r="H96" s="78">
        <v>28734</v>
      </c>
      <c r="I96" s="64" t="s">
        <v>666</v>
      </c>
    </row>
    <row r="97" spans="1:10" ht="20" customHeight="1" x14ac:dyDescent="0.2">
      <c r="A97" t="s">
        <v>564</v>
      </c>
      <c r="B97" s="63" t="s">
        <v>642</v>
      </c>
      <c r="C97" s="26" t="s">
        <v>345</v>
      </c>
      <c r="D97" s="47" t="s">
        <v>346</v>
      </c>
      <c r="E97" s="22"/>
      <c r="F97" s="63" t="s">
        <v>347</v>
      </c>
      <c r="G97" s="63" t="s">
        <v>10</v>
      </c>
      <c r="H97" s="78">
        <v>28734</v>
      </c>
      <c r="I97" s="64" t="s">
        <v>666</v>
      </c>
    </row>
    <row r="98" spans="1:10" ht="20" customHeight="1" x14ac:dyDescent="0.2">
      <c r="A98" t="s">
        <v>564</v>
      </c>
      <c r="B98" s="126" t="s">
        <v>291</v>
      </c>
      <c r="C98" s="26" t="s">
        <v>157</v>
      </c>
      <c r="D98" s="47" t="s">
        <v>294</v>
      </c>
      <c r="E98" s="26"/>
      <c r="F98" s="63" t="s">
        <v>158</v>
      </c>
      <c r="G98" s="63" t="s">
        <v>10</v>
      </c>
      <c r="H98" s="78">
        <v>28734</v>
      </c>
      <c r="I98" s="117">
        <v>500</v>
      </c>
      <c r="J98" s="64"/>
    </row>
    <row r="99" spans="1:10" ht="20" customHeight="1" x14ac:dyDescent="0.2">
      <c r="A99" t="s">
        <v>575</v>
      </c>
      <c r="B99" s="63" t="s">
        <v>159</v>
      </c>
      <c r="C99" s="26" t="s">
        <v>160</v>
      </c>
      <c r="D99" s="47" t="s">
        <v>161</v>
      </c>
      <c r="E99" s="26" t="s">
        <v>243</v>
      </c>
      <c r="F99" s="137" t="s">
        <v>491</v>
      </c>
      <c r="G99" s="63" t="s">
        <v>10</v>
      </c>
      <c r="H99" s="78">
        <v>28744</v>
      </c>
    </row>
    <row r="100" spans="1:10" ht="20" customHeight="1" x14ac:dyDescent="0.2">
      <c r="A100" t="s">
        <v>575</v>
      </c>
      <c r="B100" s="63" t="s">
        <v>623</v>
      </c>
      <c r="C100" s="26" t="s">
        <v>624</v>
      </c>
      <c r="D100" s="47" t="s">
        <v>626</v>
      </c>
      <c r="E100" s="26" t="s">
        <v>625</v>
      </c>
      <c r="F100" s="137" t="s">
        <v>633</v>
      </c>
      <c r="G100" s="63" t="s">
        <v>10</v>
      </c>
      <c r="H100" s="78">
        <v>28734</v>
      </c>
    </row>
    <row r="101" spans="1:10" ht="20" customHeight="1" x14ac:dyDescent="0.15">
      <c r="A101" t="s">
        <v>575</v>
      </c>
      <c r="B101" s="143" t="s">
        <v>336</v>
      </c>
      <c r="C101" s="53" t="s">
        <v>388</v>
      </c>
      <c r="D101" s="31" t="s">
        <v>401</v>
      </c>
      <c r="E101" s="148"/>
      <c r="F101" s="136" t="s">
        <v>402</v>
      </c>
      <c r="G101" s="128" t="s">
        <v>10</v>
      </c>
      <c r="H101" s="80">
        <v>28734</v>
      </c>
    </row>
    <row r="102" spans="1:10" ht="20" customHeight="1" x14ac:dyDescent="0.15">
      <c r="A102" t="s">
        <v>575</v>
      </c>
      <c r="B102" s="133" t="s">
        <v>391</v>
      </c>
      <c r="C102" s="65" t="s">
        <v>540</v>
      </c>
      <c r="D102" s="49" t="s">
        <v>392</v>
      </c>
      <c r="E102" s="115" t="s">
        <v>539</v>
      </c>
      <c r="F102" s="127" t="s">
        <v>492</v>
      </c>
      <c r="G102" s="127" t="s">
        <v>10</v>
      </c>
      <c r="H102" s="81">
        <v>28734</v>
      </c>
    </row>
    <row r="103" spans="1:10" ht="20" customHeight="1" x14ac:dyDescent="0.2">
      <c r="A103" t="s">
        <v>575</v>
      </c>
      <c r="B103" s="63" t="s">
        <v>348</v>
      </c>
      <c r="C103" s="26" t="s">
        <v>349</v>
      </c>
      <c r="D103" s="47" t="s">
        <v>350</v>
      </c>
      <c r="E103" s="22" t="s">
        <v>352</v>
      </c>
      <c r="F103" s="63" t="s">
        <v>351</v>
      </c>
      <c r="G103" s="63" t="s">
        <v>10</v>
      </c>
      <c r="H103" s="78">
        <v>28734</v>
      </c>
    </row>
    <row r="104" spans="1:10" ht="20" customHeight="1" x14ac:dyDescent="0.2">
      <c r="A104" t="s">
        <v>575</v>
      </c>
      <c r="B104" s="63" t="s">
        <v>162</v>
      </c>
      <c r="C104" s="26" t="s">
        <v>621</v>
      </c>
      <c r="D104" s="47" t="s">
        <v>163</v>
      </c>
      <c r="E104" s="22" t="s">
        <v>622</v>
      </c>
      <c r="F104" s="63" t="s">
        <v>253</v>
      </c>
      <c r="G104" s="63" t="s">
        <v>10</v>
      </c>
      <c r="H104" s="78">
        <v>28744</v>
      </c>
    </row>
    <row r="105" spans="1:10" ht="20" customHeight="1" x14ac:dyDescent="0.2">
      <c r="A105" t="s">
        <v>572</v>
      </c>
      <c r="B105" s="63" t="s">
        <v>339</v>
      </c>
      <c r="C105" s="26" t="s">
        <v>441</v>
      </c>
      <c r="D105" s="47" t="s">
        <v>249</v>
      </c>
      <c r="E105" s="22" t="s">
        <v>497</v>
      </c>
      <c r="F105" s="63" t="s">
        <v>250</v>
      </c>
      <c r="G105" s="63" t="s">
        <v>10</v>
      </c>
      <c r="H105" s="78">
        <v>28734</v>
      </c>
    </row>
    <row r="106" spans="1:10" ht="20" customHeight="1" x14ac:dyDescent="0.2">
      <c r="A106" t="s">
        <v>568</v>
      </c>
      <c r="B106" s="126" t="s">
        <v>646</v>
      </c>
      <c r="C106" s="26" t="s">
        <v>649</v>
      </c>
      <c r="D106" s="47"/>
      <c r="E106" s="26"/>
      <c r="F106" s="137" t="s">
        <v>647</v>
      </c>
      <c r="G106" s="63" t="s">
        <v>10</v>
      </c>
      <c r="H106" s="78">
        <v>28734</v>
      </c>
    </row>
    <row r="107" spans="1:10" ht="20" customHeight="1" x14ac:dyDescent="0.2">
      <c r="A107" t="s">
        <v>572</v>
      </c>
      <c r="B107" s="63" t="s">
        <v>164</v>
      </c>
      <c r="C107" s="26" t="s">
        <v>183</v>
      </c>
      <c r="D107" s="47" t="s">
        <v>165</v>
      </c>
      <c r="E107" s="22" t="s">
        <v>498</v>
      </c>
      <c r="F107" s="63" t="s">
        <v>166</v>
      </c>
      <c r="G107" s="63" t="s">
        <v>10</v>
      </c>
      <c r="H107" s="78">
        <v>28744</v>
      </c>
    </row>
    <row r="108" spans="1:10" ht="20" customHeight="1" x14ac:dyDescent="0.2">
      <c r="A108" t="s">
        <v>572</v>
      </c>
      <c r="B108" s="126" t="s">
        <v>171</v>
      </c>
      <c r="C108" s="26" t="s">
        <v>241</v>
      </c>
      <c r="D108" s="47" t="s">
        <v>172</v>
      </c>
      <c r="E108" s="26"/>
      <c r="F108" s="63" t="s">
        <v>244</v>
      </c>
      <c r="G108" s="63" t="s">
        <v>10</v>
      </c>
      <c r="H108" s="78">
        <v>28734</v>
      </c>
    </row>
    <row r="109" spans="1:10" ht="20" customHeight="1" x14ac:dyDescent="0.2">
      <c r="A109" t="s">
        <v>567</v>
      </c>
      <c r="B109" s="63" t="s">
        <v>592</v>
      </c>
      <c r="C109" s="26"/>
      <c r="D109" s="47"/>
      <c r="E109" s="26"/>
      <c r="F109" s="63"/>
      <c r="G109" s="63"/>
      <c r="H109" s="78"/>
      <c r="I109" s="142">
        <v>100</v>
      </c>
    </row>
    <row r="110" spans="1:10" ht="20" customHeight="1" x14ac:dyDescent="0.15">
      <c r="B110" s="135" t="s">
        <v>367</v>
      </c>
      <c r="C110" s="144" t="s">
        <v>366</v>
      </c>
      <c r="D110" s="50">
        <v>421.0967</v>
      </c>
      <c r="E110" s="23" t="s">
        <v>386</v>
      </c>
      <c r="F110" s="135" t="s">
        <v>387</v>
      </c>
      <c r="G110" s="135" t="s">
        <v>10</v>
      </c>
      <c r="H110" s="82">
        <v>28744</v>
      </c>
    </row>
    <row r="111" spans="1:10" ht="20" customHeight="1" x14ac:dyDescent="0.15">
      <c r="I111" s="118">
        <f>SUM(I2:I109)</f>
        <v>9098</v>
      </c>
    </row>
    <row r="118" spans="10:10" ht="20" customHeight="1" x14ac:dyDescent="0.15">
      <c r="J118" t="s">
        <v>641</v>
      </c>
    </row>
  </sheetData>
  <sortState xmlns:xlrd2="http://schemas.microsoft.com/office/spreadsheetml/2017/richdata2" ref="B2:H110">
    <sortCondition ref="B2:B110"/>
  </sortState>
  <hyperlinks>
    <hyperlink ref="E85" r:id="rId1" xr:uid="{00000000-0004-0000-0000-000000000000}"/>
    <hyperlink ref="E19" r:id="rId2" xr:uid="{00000000-0004-0000-0000-000001000000}"/>
    <hyperlink ref="E44" r:id="rId3" xr:uid="{00000000-0004-0000-0000-000002000000}"/>
    <hyperlink ref="E68" r:id="rId4" xr:uid="{00000000-0004-0000-0000-000003000000}"/>
    <hyperlink ref="E79" r:id="rId5" xr:uid="{00000000-0004-0000-0000-000004000000}"/>
    <hyperlink ref="E43" r:id="rId6" xr:uid="{00000000-0004-0000-0000-000005000000}"/>
    <hyperlink ref="E24" r:id="rId7" xr:uid="{00000000-0004-0000-0000-000006000000}"/>
    <hyperlink ref="E27" r:id="rId8" xr:uid="{00000000-0004-0000-0000-000007000000}"/>
    <hyperlink ref="E22" r:id="rId9" xr:uid="{00000000-0004-0000-0000-000008000000}"/>
    <hyperlink ref="E23" r:id="rId10" xr:uid="{00000000-0004-0000-0000-000009000000}"/>
    <hyperlink ref="E25" r:id="rId11" xr:uid="{00000000-0004-0000-0000-00000A000000}"/>
    <hyperlink ref="E26" r:id="rId12" xr:uid="{00000000-0004-0000-0000-00000B000000}"/>
    <hyperlink ref="E32" r:id="rId13" xr:uid="{00000000-0004-0000-0000-00000C000000}"/>
    <hyperlink ref="E73" r:id="rId14" xr:uid="{00000000-0004-0000-0000-00000D000000}"/>
    <hyperlink ref="E75" r:id="rId15" xr:uid="{00000000-0004-0000-0000-00000E000000}"/>
    <hyperlink ref="E103" r:id="rId16" xr:uid="{00000000-0004-0000-0000-00000F000000}"/>
    <hyperlink ref="E87" r:id="rId17" xr:uid="{00000000-0004-0000-0000-000010000000}"/>
    <hyperlink ref="E96" r:id="rId18" xr:uid="{00000000-0004-0000-0000-000011000000}"/>
    <hyperlink ref="E91" r:id="rId19" xr:uid="{00000000-0004-0000-0000-000012000000}"/>
    <hyperlink ref="E92" r:id="rId20" xr:uid="{00000000-0004-0000-0000-000013000000}"/>
    <hyperlink ref="E67" r:id="rId21" xr:uid="{00000000-0004-0000-0000-000014000000}"/>
    <hyperlink ref="E110" r:id="rId22" xr:uid="{00000000-0004-0000-0000-000015000000}"/>
    <hyperlink ref="E33" r:id="rId23" xr:uid="{00000000-0004-0000-0000-000016000000}"/>
    <hyperlink ref="E62" r:id="rId24" xr:uid="{00000000-0004-0000-0000-000017000000}"/>
    <hyperlink ref="E50" r:id="rId25" xr:uid="{00000000-0004-0000-0000-000018000000}"/>
    <hyperlink ref="E105" r:id="rId26" xr:uid="{00000000-0004-0000-0000-000019000000}"/>
    <hyperlink ref="E107" r:id="rId27" xr:uid="{00000000-0004-0000-0000-00001A000000}"/>
    <hyperlink ref="E9" r:id="rId28" xr:uid="{00000000-0004-0000-0000-00001B000000}"/>
    <hyperlink ref="E5" r:id="rId29" xr:uid="{00000000-0004-0000-0000-00001C000000}"/>
    <hyperlink ref="E41" r:id="rId30" xr:uid="{00000000-0004-0000-0000-00001D000000}"/>
    <hyperlink ref="E28" r:id="rId31" xr:uid="{00000000-0004-0000-0000-00001E000000}"/>
    <hyperlink ref="E31" r:id="rId32" xr:uid="{00000000-0004-0000-0000-00001F000000}"/>
    <hyperlink ref="E102" r:id="rId33" display="mailto:tina@tlcmountainhomeservices.com" xr:uid="{00000000-0004-0000-0000-000020000000}"/>
    <hyperlink ref="E51" r:id="rId34" display="mailto:jjg51ncnc@yahoo.com" xr:uid="{00000000-0004-0000-0000-000021000000}"/>
    <hyperlink ref="E17" r:id="rId35" xr:uid="{00000000-0004-0000-0000-000022000000}"/>
    <hyperlink ref="E45" r:id="rId36" xr:uid="{00000000-0004-0000-0000-000023000000}"/>
    <hyperlink ref="E72" r:id="rId37" xr:uid="{00000000-0004-0000-0000-000024000000}"/>
    <hyperlink ref="E37" r:id="rId38" xr:uid="{00000000-0004-0000-0000-000025000000}"/>
    <hyperlink ref="E86" r:id="rId39" xr:uid="{00000000-0004-0000-0000-000026000000}"/>
    <hyperlink ref="E4" r:id="rId40" display="mailto:bill@allserviceheatac.com" xr:uid="{00000000-0004-0000-0000-000027000000}"/>
    <hyperlink ref="E13" r:id="rId41" xr:uid="{00000000-0004-0000-0000-000028000000}"/>
    <hyperlink ref="E88" r:id="rId42" display="mailto:smartpharmacy828@gmail.com" xr:uid="{00000000-0004-0000-0000-000029000000}"/>
    <hyperlink ref="E36" r:id="rId43" xr:uid="{00000000-0004-0000-0000-00002A000000}"/>
    <hyperlink ref="E48" r:id="rId44" xr:uid="{00000000-0004-0000-0000-00002B000000}"/>
    <hyperlink ref="E58" r:id="rId45" xr:uid="{00000000-0004-0000-0000-00002C000000}"/>
    <hyperlink ref="E35" r:id="rId46" xr:uid="{00000000-0004-0000-0000-00002D000000}"/>
    <hyperlink ref="E52" r:id="rId47" xr:uid="{00000000-0004-0000-0000-00002E000000}"/>
    <hyperlink ref="E93" r:id="rId48" display="mailto:amy@beingthere4u.com" xr:uid="{00000000-0004-0000-0000-00002F000000}"/>
    <hyperlink ref="E95" r:id="rId49" xr:uid="{00000000-0004-0000-0000-000030000000}"/>
    <hyperlink ref="E104" r:id="rId50" xr:uid="{00000000-0004-0000-0000-000031000000}"/>
    <hyperlink ref="E11" r:id="rId51" display="mailto:hhylton@balsamwest.net" xr:uid="{00000000-0004-0000-0000-000032000000}"/>
    <hyperlink ref="E60" r:id="rId52" xr:uid="{3AAF84FE-8477-F747-B437-25B0403D8CC2}"/>
  </hyperlinks>
  <pageMargins left="0" right="0" top="0.75" bottom="0.75" header="0.3" footer="0.3"/>
  <pageSetup orientation="landscape"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33"/>
  <sheetViews>
    <sheetView zoomScale="114" zoomScaleNormal="114" workbookViewId="0">
      <selection activeCell="C3" sqref="C3:V143"/>
    </sheetView>
  </sheetViews>
  <sheetFormatPr baseColWidth="10" defaultColWidth="9.1640625" defaultRowHeight="13" x14ac:dyDescent="0.15"/>
  <cols>
    <col min="1" max="1" width="17" style="17" customWidth="1"/>
    <col min="2" max="2" width="5.1640625" style="20" customWidth="1"/>
    <col min="3" max="3" width="41.5" customWidth="1"/>
    <col min="4" max="4" width="18.5" customWidth="1"/>
    <col min="5" max="5" width="11.6640625" style="50" customWidth="1"/>
    <col min="6" max="6" width="33" bestFit="1" customWidth="1"/>
    <col min="7" max="7" width="30" customWidth="1"/>
    <col min="8" max="8" width="12" customWidth="1"/>
    <col min="9" max="9" width="7.6640625" style="82" customWidth="1"/>
    <col min="10" max="10" width="21.5" customWidth="1"/>
    <col min="11" max="11" width="16.1640625" customWidth="1"/>
    <col min="12" max="12" width="12.33203125" customWidth="1"/>
    <col min="13" max="13" width="14.5" customWidth="1"/>
    <col min="14" max="14" width="16.6640625" style="2" customWidth="1"/>
    <col min="15" max="15" width="9.1640625" style="62"/>
  </cols>
  <sheetData>
    <row r="1" spans="1:14" ht="22.5" customHeight="1" x14ac:dyDescent="0.3">
      <c r="A1" s="232" t="s">
        <v>454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</row>
    <row r="2" spans="1:14" ht="22.5" customHeight="1" x14ac:dyDescent="0.25">
      <c r="A2" s="6"/>
      <c r="B2" s="18"/>
      <c r="C2" s="4"/>
      <c r="D2" s="3"/>
      <c r="E2" s="46"/>
      <c r="F2" s="3"/>
      <c r="G2" s="3"/>
      <c r="H2" s="3"/>
      <c r="I2" s="75"/>
      <c r="J2" s="3"/>
      <c r="K2" s="3"/>
      <c r="L2" s="3"/>
      <c r="M2" s="3"/>
      <c r="N2" s="5"/>
    </row>
    <row r="3" spans="1:14" ht="33.75" customHeight="1" x14ac:dyDescent="0.2">
      <c r="A3" s="6"/>
      <c r="B3" s="18"/>
      <c r="C3" s="67" t="s">
        <v>0</v>
      </c>
      <c r="D3" s="67" t="s">
        <v>1</v>
      </c>
      <c r="E3" s="67" t="s">
        <v>2</v>
      </c>
      <c r="F3" s="67" t="s">
        <v>252</v>
      </c>
      <c r="G3" s="67" t="s">
        <v>3</v>
      </c>
      <c r="H3" s="67" t="s">
        <v>4</v>
      </c>
      <c r="I3" s="76" t="s">
        <v>5</v>
      </c>
      <c r="J3" s="67" t="s">
        <v>331</v>
      </c>
      <c r="K3" s="67" t="s">
        <v>297</v>
      </c>
      <c r="L3" s="67" t="s">
        <v>298</v>
      </c>
      <c r="M3" s="67" t="s">
        <v>300</v>
      </c>
      <c r="N3" s="68" t="s">
        <v>299</v>
      </c>
    </row>
    <row r="4" spans="1:14" ht="14" x14ac:dyDescent="0.2">
      <c r="A4" s="6" t="s">
        <v>438</v>
      </c>
      <c r="B4" s="18"/>
      <c r="C4" s="69"/>
      <c r="D4" s="69"/>
      <c r="E4" s="69"/>
      <c r="F4" s="69"/>
      <c r="G4" s="69"/>
      <c r="H4" s="69"/>
      <c r="I4" s="77"/>
      <c r="J4" s="69"/>
      <c r="K4" s="69"/>
      <c r="L4" s="69"/>
      <c r="M4" s="69"/>
      <c r="N4" s="70"/>
    </row>
    <row r="5" spans="1:14" ht="14" x14ac:dyDescent="0.2">
      <c r="A5" s="24" t="s">
        <v>434</v>
      </c>
      <c r="B5" s="25">
        <f>SUM(B4+1)</f>
        <v>1</v>
      </c>
      <c r="C5" s="26" t="s">
        <v>6</v>
      </c>
      <c r="D5" s="26" t="s">
        <v>7</v>
      </c>
      <c r="E5" s="47" t="s">
        <v>8</v>
      </c>
      <c r="F5" s="26"/>
      <c r="G5" s="26" t="s">
        <v>9</v>
      </c>
      <c r="H5" s="26" t="s">
        <v>10</v>
      </c>
      <c r="I5" s="78">
        <v>28744</v>
      </c>
      <c r="J5" s="27"/>
      <c r="K5" s="35"/>
      <c r="L5" s="32"/>
      <c r="M5" s="35"/>
      <c r="N5" s="28"/>
    </row>
    <row r="6" spans="1:14" ht="15" x14ac:dyDescent="0.2">
      <c r="A6" s="24" t="s">
        <v>428</v>
      </c>
      <c r="B6" s="25">
        <f>B5+1</f>
        <v>2</v>
      </c>
      <c r="C6" s="26" t="s">
        <v>11</v>
      </c>
      <c r="D6" s="26" t="s">
        <v>12</v>
      </c>
      <c r="E6" s="47" t="s">
        <v>13</v>
      </c>
      <c r="F6" s="26"/>
      <c r="G6" s="26" t="s">
        <v>353</v>
      </c>
      <c r="H6" s="26" t="s">
        <v>10</v>
      </c>
      <c r="I6" s="78">
        <v>28734</v>
      </c>
      <c r="J6" s="26"/>
      <c r="K6" s="52"/>
      <c r="L6" s="32"/>
      <c r="M6" s="35">
        <v>100</v>
      </c>
      <c r="N6" s="28" t="s">
        <v>537</v>
      </c>
    </row>
    <row r="7" spans="1:14" ht="15" x14ac:dyDescent="0.2">
      <c r="A7" s="24" t="s">
        <v>433</v>
      </c>
      <c r="B7" s="25">
        <f t="shared" ref="B7:B75" si="0">B6+1</f>
        <v>3</v>
      </c>
      <c r="C7" s="31" t="s">
        <v>398</v>
      </c>
      <c r="D7" s="53" t="s">
        <v>399</v>
      </c>
      <c r="E7" s="31">
        <v>349.19330000000002</v>
      </c>
      <c r="F7" s="32"/>
      <c r="G7" s="53" t="s">
        <v>483</v>
      </c>
      <c r="H7" s="32" t="s">
        <v>10</v>
      </c>
      <c r="I7" s="80">
        <v>28744</v>
      </c>
      <c r="J7" s="32"/>
      <c r="K7" s="32"/>
      <c r="L7" s="32"/>
      <c r="M7" s="35"/>
      <c r="N7" s="28"/>
    </row>
    <row r="8" spans="1:14" ht="15" x14ac:dyDescent="0.2">
      <c r="A8" s="24" t="s">
        <v>431</v>
      </c>
      <c r="B8" s="25">
        <f t="shared" si="0"/>
        <v>4</v>
      </c>
      <c r="C8" s="26" t="s">
        <v>214</v>
      </c>
      <c r="D8" s="26" t="s">
        <v>215</v>
      </c>
      <c r="E8" s="47" t="s">
        <v>216</v>
      </c>
      <c r="F8" s="26"/>
      <c r="G8" s="26" t="s">
        <v>217</v>
      </c>
      <c r="H8" s="26" t="s">
        <v>10</v>
      </c>
      <c r="I8" s="78">
        <v>28734</v>
      </c>
      <c r="J8" s="26"/>
      <c r="K8" s="27"/>
      <c r="L8" s="27"/>
      <c r="M8" s="35">
        <v>100</v>
      </c>
      <c r="N8" s="28" t="s">
        <v>543</v>
      </c>
    </row>
    <row r="9" spans="1:14" ht="15" x14ac:dyDescent="0.2">
      <c r="A9" s="24" t="s">
        <v>481</v>
      </c>
      <c r="B9" s="25">
        <f t="shared" si="0"/>
        <v>5</v>
      </c>
      <c r="C9" s="31" t="s">
        <v>393</v>
      </c>
      <c r="D9" s="53" t="s">
        <v>394</v>
      </c>
      <c r="E9" s="31" t="s">
        <v>395</v>
      </c>
      <c r="F9" s="36" t="s">
        <v>500</v>
      </c>
      <c r="G9" s="53" t="s">
        <v>396</v>
      </c>
      <c r="H9" s="31" t="s">
        <v>10</v>
      </c>
      <c r="I9" s="80">
        <v>28734</v>
      </c>
      <c r="J9" s="32"/>
      <c r="K9" s="35">
        <v>100</v>
      </c>
      <c r="L9" s="32" t="s">
        <v>503</v>
      </c>
      <c r="M9" s="35">
        <v>100</v>
      </c>
      <c r="N9" s="28" t="s">
        <v>504</v>
      </c>
    </row>
    <row r="10" spans="1:14" ht="15" x14ac:dyDescent="0.2">
      <c r="A10" s="24" t="s">
        <v>428</v>
      </c>
      <c r="B10" s="25">
        <f t="shared" si="0"/>
        <v>6</v>
      </c>
      <c r="C10" s="88" t="s">
        <v>197</v>
      </c>
      <c r="D10" s="26" t="s">
        <v>285</v>
      </c>
      <c r="E10" s="47" t="s">
        <v>286</v>
      </c>
      <c r="F10" s="26"/>
      <c r="G10" s="26" t="s">
        <v>15</v>
      </c>
      <c r="H10" s="26" t="s">
        <v>10</v>
      </c>
      <c r="I10" s="78">
        <v>28734</v>
      </c>
      <c r="J10" s="26"/>
      <c r="K10" s="27"/>
      <c r="L10" s="27"/>
      <c r="M10" s="35" t="s">
        <v>532</v>
      </c>
      <c r="N10" s="28" t="s">
        <v>532</v>
      </c>
    </row>
    <row r="11" spans="1:14" ht="15" x14ac:dyDescent="0.2">
      <c r="A11" s="24" t="s">
        <v>428</v>
      </c>
      <c r="B11" s="25">
        <f t="shared" si="0"/>
        <v>7</v>
      </c>
      <c r="C11" s="89" t="s">
        <v>359</v>
      </c>
      <c r="D11" s="26" t="s">
        <v>285</v>
      </c>
      <c r="E11" s="47" t="s">
        <v>286</v>
      </c>
      <c r="F11" s="26"/>
      <c r="G11" s="26" t="s">
        <v>15</v>
      </c>
      <c r="H11" s="26" t="s">
        <v>10</v>
      </c>
      <c r="I11" s="78">
        <v>28734</v>
      </c>
      <c r="J11" s="27"/>
      <c r="K11" s="27"/>
      <c r="L11" s="27"/>
      <c r="M11" s="35" t="s">
        <v>532</v>
      </c>
      <c r="N11" s="28" t="s">
        <v>532</v>
      </c>
    </row>
    <row r="12" spans="1:14" ht="12.75" customHeight="1" x14ac:dyDescent="0.2">
      <c r="A12" s="24" t="s">
        <v>428</v>
      </c>
      <c r="B12" s="25">
        <f t="shared" si="0"/>
        <v>8</v>
      </c>
      <c r="C12" s="88" t="s">
        <v>357</v>
      </c>
      <c r="D12" s="26" t="s">
        <v>285</v>
      </c>
      <c r="E12" s="47" t="s">
        <v>286</v>
      </c>
      <c r="F12" s="26"/>
      <c r="G12" s="26" t="s">
        <v>15</v>
      </c>
      <c r="H12" s="26" t="s">
        <v>10</v>
      </c>
      <c r="I12" s="78">
        <v>28734</v>
      </c>
      <c r="J12" s="26"/>
      <c r="K12" s="27"/>
      <c r="L12" s="27"/>
      <c r="M12" s="35" t="s">
        <v>532</v>
      </c>
      <c r="N12" s="28" t="s">
        <v>532</v>
      </c>
    </row>
    <row r="13" spans="1:14" ht="15" x14ac:dyDescent="0.2">
      <c r="A13" s="24" t="s">
        <v>481</v>
      </c>
      <c r="B13" s="25">
        <f t="shared" si="0"/>
        <v>9</v>
      </c>
      <c r="C13" s="26" t="s">
        <v>221</v>
      </c>
      <c r="D13" s="26" t="s">
        <v>439</v>
      </c>
      <c r="E13" s="47" t="s">
        <v>219</v>
      </c>
      <c r="F13" s="22" t="s">
        <v>499</v>
      </c>
      <c r="G13" s="26" t="s">
        <v>220</v>
      </c>
      <c r="H13" s="26" t="s">
        <v>10</v>
      </c>
      <c r="I13" s="78">
        <v>28734</v>
      </c>
      <c r="J13" s="32" t="s">
        <v>535</v>
      </c>
      <c r="K13" s="27"/>
      <c r="L13" s="32" t="s">
        <v>503</v>
      </c>
      <c r="M13" s="35"/>
      <c r="N13" s="28"/>
    </row>
    <row r="14" spans="1:14" ht="14" x14ac:dyDescent="0.2">
      <c r="A14" s="24" t="s">
        <v>433</v>
      </c>
      <c r="B14" s="25">
        <f t="shared" si="0"/>
        <v>10</v>
      </c>
      <c r="C14" s="24" t="s">
        <v>469</v>
      </c>
      <c r="D14" s="26" t="s">
        <v>470</v>
      </c>
      <c r="E14" s="47">
        <v>506.12860000000001</v>
      </c>
      <c r="F14" s="22" t="s">
        <v>496</v>
      </c>
      <c r="G14" s="26"/>
      <c r="H14" s="26" t="s">
        <v>10</v>
      </c>
      <c r="I14" s="78">
        <v>28734</v>
      </c>
      <c r="J14" s="32"/>
      <c r="K14" s="27"/>
      <c r="L14" s="32"/>
      <c r="M14" s="35"/>
      <c r="N14" s="28"/>
    </row>
    <row r="15" spans="1:14" ht="14" x14ac:dyDescent="0.2">
      <c r="A15" s="24" t="s">
        <v>433</v>
      </c>
      <c r="B15" s="25">
        <f t="shared" si="0"/>
        <v>11</v>
      </c>
      <c r="C15" s="26" t="s">
        <v>344</v>
      </c>
      <c r="D15" s="26" t="s">
        <v>345</v>
      </c>
      <c r="E15" s="47" t="s">
        <v>346</v>
      </c>
      <c r="F15" s="22"/>
      <c r="G15" s="26" t="s">
        <v>347</v>
      </c>
      <c r="H15" s="26" t="s">
        <v>10</v>
      </c>
      <c r="I15" s="78">
        <v>28734</v>
      </c>
      <c r="J15" s="26"/>
      <c r="K15" s="35"/>
      <c r="L15" s="32"/>
      <c r="M15" s="35"/>
      <c r="N15" s="28"/>
    </row>
    <row r="16" spans="1:14" ht="14" x14ac:dyDescent="0.2">
      <c r="A16" s="24" t="s">
        <v>433</v>
      </c>
      <c r="B16" s="25">
        <f t="shared" si="0"/>
        <v>12</v>
      </c>
      <c r="C16" s="26" t="s">
        <v>256</v>
      </c>
      <c r="D16" s="26" t="s">
        <v>257</v>
      </c>
      <c r="E16" s="47" t="s">
        <v>258</v>
      </c>
      <c r="F16" s="26"/>
      <c r="G16" s="26" t="s">
        <v>84</v>
      </c>
      <c r="H16" s="26" t="s">
        <v>10</v>
      </c>
      <c r="I16" s="78">
        <v>28734</v>
      </c>
      <c r="J16" s="27"/>
      <c r="K16" s="27"/>
      <c r="L16" s="27"/>
      <c r="M16" s="35"/>
      <c r="N16" s="28"/>
    </row>
    <row r="17" spans="1:16" ht="15" x14ac:dyDescent="0.2">
      <c r="A17" s="24" t="s">
        <v>431</v>
      </c>
      <c r="B17" s="25">
        <f t="shared" si="0"/>
        <v>13</v>
      </c>
      <c r="C17" s="26" t="s">
        <v>282</v>
      </c>
      <c r="D17" s="26" t="s">
        <v>288</v>
      </c>
      <c r="E17" s="47">
        <v>339.29</v>
      </c>
      <c r="F17" s="26"/>
      <c r="G17" s="26" t="s">
        <v>494</v>
      </c>
      <c r="H17" s="26" t="s">
        <v>495</v>
      </c>
      <c r="I17" s="78">
        <v>28779</v>
      </c>
      <c r="J17" s="30"/>
      <c r="K17" s="27"/>
      <c r="L17" s="27"/>
      <c r="M17" s="35">
        <v>100</v>
      </c>
      <c r="N17" s="28" t="s">
        <v>542</v>
      </c>
    </row>
    <row r="18" spans="1:16" ht="15" x14ac:dyDescent="0.2">
      <c r="A18" s="24" t="s">
        <v>428</v>
      </c>
      <c r="B18" s="25">
        <f t="shared" si="0"/>
        <v>14</v>
      </c>
      <c r="C18" s="26" t="s">
        <v>180</v>
      </c>
      <c r="D18" s="26" t="s">
        <v>12</v>
      </c>
      <c r="E18" s="47" t="s">
        <v>13</v>
      </c>
      <c r="F18" s="26"/>
      <c r="G18" s="26" t="s">
        <v>14</v>
      </c>
      <c r="H18" s="26" t="s">
        <v>10</v>
      </c>
      <c r="I18" s="78">
        <v>28734</v>
      </c>
      <c r="J18" s="26"/>
      <c r="K18" s="52"/>
      <c r="L18" s="32"/>
      <c r="M18" s="35">
        <v>100</v>
      </c>
      <c r="N18" s="28" t="s">
        <v>537</v>
      </c>
    </row>
    <row r="19" spans="1:16" ht="15" x14ac:dyDescent="0.2">
      <c r="A19" s="33" t="s">
        <v>434</v>
      </c>
      <c r="B19" s="25">
        <f t="shared" si="0"/>
        <v>15</v>
      </c>
      <c r="C19" s="26" t="s">
        <v>16</v>
      </c>
      <c r="D19" s="26" t="s">
        <v>17</v>
      </c>
      <c r="E19" s="47" t="s">
        <v>18</v>
      </c>
      <c r="F19" s="26"/>
      <c r="G19" s="26" t="s">
        <v>447</v>
      </c>
      <c r="H19" s="26" t="s">
        <v>10</v>
      </c>
      <c r="I19" s="78">
        <v>28734</v>
      </c>
      <c r="J19" s="54"/>
      <c r="K19" s="25"/>
      <c r="L19" s="26"/>
      <c r="M19" s="35">
        <v>100</v>
      </c>
      <c r="N19" s="28" t="s">
        <v>531</v>
      </c>
    </row>
    <row r="20" spans="1:16" ht="15" x14ac:dyDescent="0.2">
      <c r="A20" s="24" t="s">
        <v>471</v>
      </c>
      <c r="B20" s="25">
        <f t="shared" si="0"/>
        <v>16</v>
      </c>
      <c r="C20" s="31" t="s">
        <v>363</v>
      </c>
      <c r="D20" s="73"/>
      <c r="E20" s="31" t="s">
        <v>368</v>
      </c>
      <c r="F20" s="27"/>
      <c r="G20" s="53" t="s">
        <v>369</v>
      </c>
      <c r="H20" s="32" t="s">
        <v>10</v>
      </c>
      <c r="I20" s="80">
        <v>28734</v>
      </c>
      <c r="J20" s="27"/>
      <c r="K20" s="27"/>
      <c r="L20" s="27"/>
      <c r="M20" s="35"/>
      <c r="N20" s="28"/>
    </row>
    <row r="21" spans="1:16" ht="15" x14ac:dyDescent="0.2">
      <c r="A21" s="24" t="s">
        <v>471</v>
      </c>
      <c r="B21" s="25">
        <f t="shared" si="0"/>
        <v>17</v>
      </c>
      <c r="C21" s="31" t="s">
        <v>427</v>
      </c>
      <c r="D21" s="53" t="s">
        <v>19</v>
      </c>
      <c r="E21" s="31" t="s">
        <v>20</v>
      </c>
      <c r="F21" s="27"/>
      <c r="G21" s="53" t="s">
        <v>21</v>
      </c>
      <c r="H21" s="32" t="s">
        <v>10</v>
      </c>
      <c r="I21" s="80">
        <v>28734</v>
      </c>
      <c r="J21" s="27"/>
      <c r="K21" s="27"/>
      <c r="L21" s="27"/>
      <c r="M21" s="35"/>
      <c r="N21" s="28"/>
    </row>
    <row r="22" spans="1:16" ht="15" x14ac:dyDescent="0.2">
      <c r="A22" s="24" t="s">
        <v>431</v>
      </c>
      <c r="B22" s="25">
        <f t="shared" si="0"/>
        <v>18</v>
      </c>
      <c r="C22" s="31" t="s">
        <v>417</v>
      </c>
      <c r="D22" s="53" t="s">
        <v>418</v>
      </c>
      <c r="E22" s="31" t="s">
        <v>419</v>
      </c>
      <c r="F22" s="32"/>
      <c r="G22" s="53" t="s">
        <v>420</v>
      </c>
      <c r="H22" s="32" t="s">
        <v>10</v>
      </c>
      <c r="I22" s="80">
        <v>28734</v>
      </c>
      <c r="J22" s="27"/>
      <c r="K22" s="35"/>
      <c r="L22" s="27"/>
      <c r="M22" s="35"/>
      <c r="N22" s="28"/>
    </row>
    <row r="23" spans="1:16" ht="15" x14ac:dyDescent="0.2">
      <c r="A23" s="24" t="s">
        <v>428</v>
      </c>
      <c r="B23" s="25">
        <f t="shared" si="0"/>
        <v>19</v>
      </c>
      <c r="C23" s="89" t="s">
        <v>360</v>
      </c>
      <c r="D23" s="26" t="s">
        <v>285</v>
      </c>
      <c r="E23" s="47" t="s">
        <v>286</v>
      </c>
      <c r="F23" s="26"/>
      <c r="G23" s="26" t="s">
        <v>15</v>
      </c>
      <c r="H23" s="26" t="s">
        <v>10</v>
      </c>
      <c r="I23" s="78">
        <v>28734</v>
      </c>
      <c r="J23" s="27"/>
      <c r="K23" s="27"/>
      <c r="L23" s="27"/>
      <c r="M23" s="35" t="s">
        <v>532</v>
      </c>
      <c r="N23" s="28" t="s">
        <v>532</v>
      </c>
      <c r="P23" s="62"/>
    </row>
    <row r="24" spans="1:16" ht="15" x14ac:dyDescent="0.2">
      <c r="A24" s="24" t="s">
        <v>428</v>
      </c>
      <c r="B24" s="25">
        <f t="shared" si="0"/>
        <v>20</v>
      </c>
      <c r="C24" s="26" t="s">
        <v>22</v>
      </c>
      <c r="D24" s="26" t="s">
        <v>12</v>
      </c>
      <c r="E24" s="47" t="s">
        <v>13</v>
      </c>
      <c r="F24" s="26"/>
      <c r="G24" s="26" t="s">
        <v>14</v>
      </c>
      <c r="H24" s="26" t="s">
        <v>10</v>
      </c>
      <c r="I24" s="78">
        <v>28734</v>
      </c>
      <c r="J24" s="26"/>
      <c r="K24" s="52"/>
      <c r="L24" s="32"/>
      <c r="M24" s="35">
        <v>100</v>
      </c>
      <c r="N24" s="28" t="s">
        <v>537</v>
      </c>
      <c r="P24" s="62"/>
    </row>
    <row r="25" spans="1:16" ht="15" x14ac:dyDescent="0.2">
      <c r="A25" s="24" t="s">
        <v>431</v>
      </c>
      <c r="B25" s="25">
        <f t="shared" si="0"/>
        <v>21</v>
      </c>
      <c r="C25" s="45" t="s">
        <v>458</v>
      </c>
      <c r="D25" s="53" t="s">
        <v>411</v>
      </c>
      <c r="E25" s="31">
        <v>347.38659999999999</v>
      </c>
      <c r="F25" s="36" t="s">
        <v>545</v>
      </c>
      <c r="G25" s="53" t="s">
        <v>412</v>
      </c>
      <c r="H25" s="71" t="s">
        <v>10</v>
      </c>
      <c r="I25" s="83">
        <v>28734</v>
      </c>
      <c r="J25" s="71"/>
      <c r="K25" s="71"/>
      <c r="L25" s="71"/>
      <c r="M25" s="72"/>
      <c r="N25" s="72"/>
    </row>
    <row r="26" spans="1:16" s="55" customFormat="1" ht="14" x14ac:dyDescent="0.2">
      <c r="A26" s="96" t="s">
        <v>434</v>
      </c>
      <c r="B26" s="97">
        <f t="shared" si="0"/>
        <v>22</v>
      </c>
      <c r="C26" s="98" t="s">
        <v>425</v>
      </c>
      <c r="D26" s="98" t="s">
        <v>443</v>
      </c>
      <c r="E26" s="99" t="s">
        <v>444</v>
      </c>
      <c r="F26" s="98"/>
      <c r="G26" s="98" t="s">
        <v>442</v>
      </c>
      <c r="H26" s="98" t="s">
        <v>10</v>
      </c>
      <c r="I26" s="100">
        <v>28734</v>
      </c>
      <c r="J26" s="98" t="s">
        <v>516</v>
      </c>
      <c r="K26" s="101"/>
      <c r="L26" s="101"/>
      <c r="M26" s="101"/>
      <c r="N26" s="102"/>
      <c r="O26" s="103"/>
    </row>
    <row r="27" spans="1:16" ht="14" x14ac:dyDescent="0.2">
      <c r="A27" s="24" t="s">
        <v>434</v>
      </c>
      <c r="B27" s="25">
        <f t="shared" si="0"/>
        <v>23</v>
      </c>
      <c r="C27" s="88" t="s">
        <v>302</v>
      </c>
      <c r="D27" s="26" t="s">
        <v>309</v>
      </c>
      <c r="E27" s="47" t="s">
        <v>315</v>
      </c>
      <c r="F27" s="22" t="s">
        <v>311</v>
      </c>
      <c r="G27" s="26" t="s">
        <v>313</v>
      </c>
      <c r="H27" s="26" t="s">
        <v>314</v>
      </c>
      <c r="I27" s="78">
        <v>30525</v>
      </c>
      <c r="J27" s="27"/>
      <c r="K27" s="27"/>
      <c r="L27" s="27"/>
      <c r="M27" s="35"/>
      <c r="N27" s="28"/>
    </row>
    <row r="28" spans="1:16" ht="14" x14ac:dyDescent="0.2">
      <c r="A28" s="24" t="s">
        <v>433</v>
      </c>
      <c r="B28" s="25">
        <f t="shared" si="0"/>
        <v>24</v>
      </c>
      <c r="C28" s="26" t="s">
        <v>23</v>
      </c>
      <c r="D28" s="26" t="s">
        <v>24</v>
      </c>
      <c r="E28" s="47" t="s">
        <v>25</v>
      </c>
      <c r="F28" s="29" t="s">
        <v>265</v>
      </c>
      <c r="G28" s="26" t="s">
        <v>26</v>
      </c>
      <c r="H28" s="26" t="s">
        <v>10</v>
      </c>
      <c r="I28" s="78">
        <v>28734</v>
      </c>
      <c r="J28" s="26"/>
      <c r="K28" s="27"/>
      <c r="L28" s="27"/>
      <c r="M28" s="35"/>
      <c r="N28" s="28"/>
    </row>
    <row r="29" spans="1:16" ht="14" x14ac:dyDescent="0.2">
      <c r="A29" s="24" t="s">
        <v>471</v>
      </c>
      <c r="B29" s="25">
        <f t="shared" si="0"/>
        <v>25</v>
      </c>
      <c r="C29" s="26" t="s">
        <v>27</v>
      </c>
      <c r="D29" s="26" t="s">
        <v>28</v>
      </c>
      <c r="E29" s="47" t="s">
        <v>184</v>
      </c>
      <c r="F29" s="29" t="s">
        <v>289</v>
      </c>
      <c r="G29" s="26" t="s">
        <v>29</v>
      </c>
      <c r="H29" s="26" t="s">
        <v>10</v>
      </c>
      <c r="I29" s="78">
        <v>28744</v>
      </c>
      <c r="J29" s="26"/>
      <c r="K29" s="27"/>
      <c r="L29" s="27"/>
      <c r="M29" s="35"/>
      <c r="N29" s="28"/>
    </row>
    <row r="30" spans="1:16" ht="14" x14ac:dyDescent="0.2">
      <c r="A30" s="24" t="s">
        <v>472</v>
      </c>
      <c r="B30" s="25">
        <f t="shared" si="0"/>
        <v>26</v>
      </c>
      <c r="C30" s="26" t="s">
        <v>295</v>
      </c>
      <c r="D30" s="26" t="s">
        <v>296</v>
      </c>
      <c r="E30" s="47" t="s">
        <v>149</v>
      </c>
      <c r="F30" s="26"/>
      <c r="G30" s="26" t="s">
        <v>150</v>
      </c>
      <c r="H30" s="26" t="s">
        <v>10</v>
      </c>
      <c r="I30" s="78">
        <v>28734</v>
      </c>
      <c r="J30" s="26"/>
      <c r="K30" s="27"/>
      <c r="L30" s="27"/>
      <c r="M30" s="95"/>
      <c r="N30" s="95"/>
    </row>
    <row r="31" spans="1:16" ht="14" x14ac:dyDescent="0.2">
      <c r="A31" s="24" t="s">
        <v>428</v>
      </c>
      <c r="B31" s="25">
        <f t="shared" si="0"/>
        <v>27</v>
      </c>
      <c r="C31" s="24" t="s">
        <v>455</v>
      </c>
      <c r="D31" s="26" t="s">
        <v>513</v>
      </c>
      <c r="E31" s="47" t="s">
        <v>456</v>
      </c>
      <c r="F31" s="26"/>
      <c r="G31" s="26" t="s">
        <v>457</v>
      </c>
      <c r="H31" s="26" t="s">
        <v>10</v>
      </c>
      <c r="I31" s="78">
        <v>28734</v>
      </c>
      <c r="J31" s="26"/>
      <c r="K31" s="27"/>
      <c r="L31" s="27"/>
      <c r="M31" s="72">
        <v>100</v>
      </c>
      <c r="N31" s="95" t="s">
        <v>514</v>
      </c>
    </row>
    <row r="32" spans="1:16" ht="14" x14ac:dyDescent="0.2">
      <c r="A32" s="24" t="s">
        <v>433</v>
      </c>
      <c r="B32" s="25">
        <f t="shared" si="0"/>
        <v>28</v>
      </c>
      <c r="C32" s="26" t="s">
        <v>30</v>
      </c>
      <c r="D32" s="26" t="s">
        <v>31</v>
      </c>
      <c r="E32" s="47" t="s">
        <v>32</v>
      </c>
      <c r="F32" s="29" t="s">
        <v>259</v>
      </c>
      <c r="G32" s="26" t="s">
        <v>33</v>
      </c>
      <c r="H32" s="26" t="s">
        <v>10</v>
      </c>
      <c r="I32" s="78">
        <v>28734</v>
      </c>
      <c r="J32" s="26"/>
      <c r="K32" s="27"/>
      <c r="L32" s="27"/>
      <c r="M32" s="35"/>
      <c r="N32" s="28"/>
    </row>
    <row r="33" spans="1:14" ht="15" x14ac:dyDescent="0.2">
      <c r="A33" s="96" t="s">
        <v>436</v>
      </c>
      <c r="B33" s="97">
        <f t="shared" si="0"/>
        <v>29</v>
      </c>
      <c r="C33" s="104" t="s">
        <v>361</v>
      </c>
      <c r="D33" s="105" t="s">
        <v>362</v>
      </c>
      <c r="E33" s="105" t="s">
        <v>310</v>
      </c>
      <c r="F33" s="101"/>
      <c r="G33" s="105" t="s">
        <v>312</v>
      </c>
      <c r="H33" s="106" t="s">
        <v>10</v>
      </c>
      <c r="I33" s="107">
        <v>28734</v>
      </c>
      <c r="J33" s="101"/>
      <c r="K33" s="101"/>
      <c r="L33" s="101"/>
      <c r="M33" s="108"/>
      <c r="N33" s="102"/>
    </row>
    <row r="34" spans="1:14" ht="15" x14ac:dyDescent="0.2">
      <c r="A34" s="24" t="s">
        <v>428</v>
      </c>
      <c r="B34" s="25">
        <f t="shared" si="0"/>
        <v>30</v>
      </c>
      <c r="C34" s="26" t="s">
        <v>227</v>
      </c>
      <c r="D34" s="26" t="s">
        <v>203</v>
      </c>
      <c r="E34" s="47" t="s">
        <v>204</v>
      </c>
      <c r="F34" s="29" t="s">
        <v>260</v>
      </c>
      <c r="G34" s="26" t="s">
        <v>205</v>
      </c>
      <c r="H34" s="26" t="s">
        <v>10</v>
      </c>
      <c r="I34" s="78">
        <v>28734</v>
      </c>
      <c r="J34" s="27" t="s">
        <v>316</v>
      </c>
      <c r="K34" s="27"/>
      <c r="L34" s="27"/>
      <c r="M34" s="35">
        <v>100</v>
      </c>
      <c r="N34" s="28" t="s">
        <v>533</v>
      </c>
    </row>
    <row r="35" spans="1:14" ht="14" x14ac:dyDescent="0.2">
      <c r="A35" s="24" t="s">
        <v>433</v>
      </c>
      <c r="B35" s="25">
        <f t="shared" si="0"/>
        <v>31</v>
      </c>
      <c r="C35" s="26" t="s">
        <v>34</v>
      </c>
      <c r="D35" s="26" t="s">
        <v>35</v>
      </c>
      <c r="E35" s="47" t="s">
        <v>36</v>
      </c>
      <c r="F35" s="22" t="s">
        <v>415</v>
      </c>
      <c r="G35" s="29"/>
      <c r="H35" s="26" t="s">
        <v>10</v>
      </c>
      <c r="I35" s="78">
        <v>28734</v>
      </c>
      <c r="J35" s="26"/>
      <c r="K35" s="27"/>
      <c r="L35" s="27"/>
      <c r="M35" s="35"/>
      <c r="N35" s="28"/>
    </row>
    <row r="36" spans="1:14" ht="14" x14ac:dyDescent="0.2">
      <c r="A36" s="24" t="s">
        <v>433</v>
      </c>
      <c r="B36" s="25">
        <f t="shared" si="0"/>
        <v>32</v>
      </c>
      <c r="C36" s="26" t="s">
        <v>237</v>
      </c>
      <c r="D36" s="26" t="s">
        <v>238</v>
      </c>
      <c r="E36" s="47" t="s">
        <v>239</v>
      </c>
      <c r="F36" s="29" t="s">
        <v>264</v>
      </c>
      <c r="G36" s="26" t="s">
        <v>240</v>
      </c>
      <c r="H36" s="26" t="s">
        <v>10</v>
      </c>
      <c r="I36" s="78">
        <v>28734</v>
      </c>
      <c r="J36" s="26"/>
      <c r="K36" s="27"/>
      <c r="L36" s="27"/>
      <c r="M36" s="35"/>
      <c r="N36" s="28"/>
    </row>
    <row r="37" spans="1:14" ht="14" x14ac:dyDescent="0.2">
      <c r="A37" s="24" t="s">
        <v>471</v>
      </c>
      <c r="B37" s="25">
        <f t="shared" si="0"/>
        <v>33</v>
      </c>
      <c r="C37" s="88" t="s">
        <v>193</v>
      </c>
      <c r="D37" s="26" t="s">
        <v>196</v>
      </c>
      <c r="E37" s="47" t="s">
        <v>194</v>
      </c>
      <c r="F37" s="29" t="s">
        <v>267</v>
      </c>
      <c r="G37" s="26" t="s">
        <v>195</v>
      </c>
      <c r="H37" s="26" t="s">
        <v>10</v>
      </c>
      <c r="I37" s="78">
        <v>28744</v>
      </c>
      <c r="J37" s="26"/>
      <c r="K37" s="27"/>
      <c r="L37" s="27"/>
      <c r="M37" s="35"/>
      <c r="N37" s="28"/>
    </row>
    <row r="38" spans="1:14" ht="14" x14ac:dyDescent="0.2">
      <c r="A38" s="24" t="s">
        <v>471</v>
      </c>
      <c r="B38" s="25">
        <f t="shared" si="0"/>
        <v>34</v>
      </c>
      <c r="C38" s="26" t="s">
        <v>206</v>
      </c>
      <c r="D38" s="26" t="s">
        <v>235</v>
      </c>
      <c r="E38" s="47" t="s">
        <v>290</v>
      </c>
      <c r="F38" s="29" t="s">
        <v>263</v>
      </c>
      <c r="G38" s="26" t="s">
        <v>209</v>
      </c>
      <c r="H38" s="26" t="s">
        <v>10</v>
      </c>
      <c r="I38" s="78">
        <v>28734</v>
      </c>
      <c r="J38" s="26"/>
      <c r="K38" s="27"/>
      <c r="L38" s="27"/>
      <c r="M38" s="35"/>
      <c r="N38" s="28"/>
    </row>
    <row r="39" spans="1:14" ht="15" x14ac:dyDescent="0.2">
      <c r="A39" s="24" t="s">
        <v>481</v>
      </c>
      <c r="B39" s="25">
        <f t="shared" si="0"/>
        <v>35</v>
      </c>
      <c r="C39" s="84" t="s">
        <v>440</v>
      </c>
      <c r="D39" s="53" t="s">
        <v>379</v>
      </c>
      <c r="E39" s="45"/>
      <c r="F39" s="36" t="s">
        <v>502</v>
      </c>
      <c r="G39" s="73"/>
      <c r="H39" s="27"/>
      <c r="I39" s="79"/>
      <c r="J39" s="35">
        <v>250</v>
      </c>
      <c r="K39" s="35">
        <v>250</v>
      </c>
      <c r="L39" s="32" t="s">
        <v>503</v>
      </c>
      <c r="M39" s="35">
        <v>250</v>
      </c>
      <c r="N39" s="28" t="s">
        <v>509</v>
      </c>
    </row>
    <row r="40" spans="1:14" ht="15" x14ac:dyDescent="0.2">
      <c r="A40" s="24" t="s">
        <v>428</v>
      </c>
      <c r="B40" s="25">
        <f t="shared" si="0"/>
        <v>36</v>
      </c>
      <c r="C40" s="31" t="s">
        <v>389</v>
      </c>
      <c r="D40" s="53" t="s">
        <v>426</v>
      </c>
      <c r="E40" s="31">
        <v>369.54109999999997</v>
      </c>
      <c r="F40" s="27"/>
      <c r="G40" s="53" t="s">
        <v>390</v>
      </c>
      <c r="H40" s="32" t="s">
        <v>10</v>
      </c>
      <c r="I40" s="80">
        <v>28734</v>
      </c>
      <c r="J40" s="27"/>
      <c r="K40" s="35"/>
      <c r="L40" s="27"/>
      <c r="M40" s="35"/>
      <c r="N40" s="28"/>
    </row>
    <row r="41" spans="1:14" ht="15" x14ac:dyDescent="0.2">
      <c r="A41" s="24" t="s">
        <v>481</v>
      </c>
      <c r="B41" s="25">
        <f t="shared" si="0"/>
        <v>37</v>
      </c>
      <c r="C41" s="92" t="s">
        <v>485</v>
      </c>
      <c r="D41" s="26" t="s">
        <v>97</v>
      </c>
      <c r="E41" s="47" t="s">
        <v>98</v>
      </c>
      <c r="F41" s="29" t="s">
        <v>261</v>
      </c>
      <c r="G41" s="26" t="s">
        <v>99</v>
      </c>
      <c r="H41" s="26" t="s">
        <v>10</v>
      </c>
      <c r="I41" s="78">
        <v>28734</v>
      </c>
      <c r="J41" s="35">
        <v>1500</v>
      </c>
      <c r="K41" s="35"/>
      <c r="L41" s="32" t="s">
        <v>503</v>
      </c>
      <c r="M41" s="35">
        <v>1500</v>
      </c>
      <c r="N41" s="28" t="s">
        <v>531</v>
      </c>
    </row>
    <row r="42" spans="1:14" ht="15" x14ac:dyDescent="0.2">
      <c r="A42" s="24" t="s">
        <v>434</v>
      </c>
      <c r="B42" s="25">
        <f t="shared" si="0"/>
        <v>38</v>
      </c>
      <c r="C42" s="24" t="s">
        <v>518</v>
      </c>
      <c r="D42" s="26" t="s">
        <v>519</v>
      </c>
      <c r="E42" s="47" t="s">
        <v>522</v>
      </c>
      <c r="F42" s="22" t="s">
        <v>520</v>
      </c>
      <c r="G42" s="26" t="s">
        <v>521</v>
      </c>
      <c r="H42" s="26" t="s">
        <v>10</v>
      </c>
      <c r="I42" s="78">
        <v>28734</v>
      </c>
      <c r="J42" s="35"/>
      <c r="K42" s="35"/>
      <c r="L42" s="32"/>
      <c r="M42" s="35">
        <v>100</v>
      </c>
      <c r="N42" s="28" t="s">
        <v>542</v>
      </c>
    </row>
    <row r="43" spans="1:14" ht="14" x14ac:dyDescent="0.2">
      <c r="A43" s="24" t="s">
        <v>432</v>
      </c>
      <c r="B43" s="25">
        <f t="shared" si="0"/>
        <v>39</v>
      </c>
      <c r="C43" s="26" t="s">
        <v>38</v>
      </c>
      <c r="D43" s="26" t="s">
        <v>39</v>
      </c>
      <c r="E43" s="47" t="s">
        <v>40</v>
      </c>
      <c r="F43" s="29" t="s">
        <v>262</v>
      </c>
      <c r="G43" s="26" t="s">
        <v>41</v>
      </c>
      <c r="H43" s="26" t="s">
        <v>10</v>
      </c>
      <c r="I43" s="78">
        <v>28744</v>
      </c>
      <c r="J43" s="26"/>
      <c r="K43" s="27"/>
      <c r="L43" s="27"/>
      <c r="M43" s="35"/>
      <c r="N43" s="28"/>
    </row>
    <row r="44" spans="1:14" ht="14" x14ac:dyDescent="0.2">
      <c r="A44" s="24" t="s">
        <v>471</v>
      </c>
      <c r="B44" s="25">
        <f t="shared" si="0"/>
        <v>40</v>
      </c>
      <c r="C44" s="26" t="s">
        <v>42</v>
      </c>
      <c r="D44" s="26" t="s">
        <v>43</v>
      </c>
      <c r="E44" s="47" t="s">
        <v>178</v>
      </c>
      <c r="F44" s="22" t="s">
        <v>452</v>
      </c>
      <c r="G44" s="26" t="s">
        <v>44</v>
      </c>
      <c r="H44" s="26" t="s">
        <v>10</v>
      </c>
      <c r="I44" s="78">
        <v>28734</v>
      </c>
      <c r="J44" s="26"/>
      <c r="K44" s="27"/>
      <c r="L44" s="27"/>
      <c r="M44" s="35"/>
      <c r="N44" s="28"/>
    </row>
    <row r="45" spans="1:14" ht="15" x14ac:dyDescent="0.2">
      <c r="A45" s="24" t="s">
        <v>434</v>
      </c>
      <c r="B45" s="25">
        <f t="shared" si="0"/>
        <v>41</v>
      </c>
      <c r="C45" s="88" t="s">
        <v>200</v>
      </c>
      <c r="D45" s="26" t="s">
        <v>370</v>
      </c>
      <c r="E45" s="47" t="s">
        <v>174</v>
      </c>
      <c r="F45" s="22" t="s">
        <v>371</v>
      </c>
      <c r="G45" s="26" t="s">
        <v>175</v>
      </c>
      <c r="H45" s="26" t="s">
        <v>10</v>
      </c>
      <c r="I45" s="78">
        <v>28734</v>
      </c>
      <c r="J45" s="26"/>
      <c r="K45" s="52"/>
      <c r="L45" s="32"/>
      <c r="M45" s="27" t="s">
        <v>517</v>
      </c>
      <c r="N45" s="28" t="s">
        <v>517</v>
      </c>
    </row>
    <row r="46" spans="1:14" ht="14" x14ac:dyDescent="0.2">
      <c r="A46" s="24" t="s">
        <v>471</v>
      </c>
      <c r="B46" s="25">
        <f t="shared" si="0"/>
        <v>42</v>
      </c>
      <c r="C46" s="88" t="s">
        <v>45</v>
      </c>
      <c r="D46" s="26" t="s">
        <v>274</v>
      </c>
      <c r="E46" s="47" t="s">
        <v>177</v>
      </c>
      <c r="F46" s="26"/>
      <c r="G46" s="26" t="s">
        <v>176</v>
      </c>
      <c r="H46" s="26" t="s">
        <v>10</v>
      </c>
      <c r="I46" s="78">
        <v>28734</v>
      </c>
      <c r="J46" s="26"/>
      <c r="K46" s="27"/>
      <c r="L46" s="27"/>
      <c r="M46" s="27"/>
      <c r="N46" s="28"/>
    </row>
    <row r="47" spans="1:14" ht="15" x14ac:dyDescent="0.2">
      <c r="A47" s="24" t="s">
        <v>437</v>
      </c>
      <c r="B47" s="25">
        <f t="shared" si="0"/>
        <v>43</v>
      </c>
      <c r="C47" s="26" t="s">
        <v>47</v>
      </c>
      <c r="D47" s="26" t="s">
        <v>48</v>
      </c>
      <c r="E47" s="47" t="s">
        <v>49</v>
      </c>
      <c r="F47" s="22" t="s">
        <v>550</v>
      </c>
      <c r="G47" s="26" t="s">
        <v>50</v>
      </c>
      <c r="H47" s="26" t="s">
        <v>10</v>
      </c>
      <c r="I47" s="78">
        <v>28734</v>
      </c>
      <c r="J47" s="26"/>
      <c r="K47" s="35">
        <v>100</v>
      </c>
      <c r="L47" s="27" t="s">
        <v>549</v>
      </c>
      <c r="M47" s="35">
        <v>100</v>
      </c>
      <c r="N47" s="28" t="s">
        <v>553</v>
      </c>
    </row>
    <row r="48" spans="1:14" ht="15" x14ac:dyDescent="0.2">
      <c r="A48" s="24" t="s">
        <v>431</v>
      </c>
      <c r="B48" s="25">
        <f t="shared" si="0"/>
        <v>44</v>
      </c>
      <c r="C48" s="26" t="s">
        <v>279</v>
      </c>
      <c r="D48" s="26" t="s">
        <v>236</v>
      </c>
      <c r="E48" s="47" t="s">
        <v>51</v>
      </c>
      <c r="F48" s="26"/>
      <c r="G48" s="26" t="s">
        <v>52</v>
      </c>
      <c r="H48" s="26" t="s">
        <v>10</v>
      </c>
      <c r="I48" s="78">
        <v>28734</v>
      </c>
      <c r="J48" s="26"/>
      <c r="K48" s="27"/>
      <c r="L48" s="27"/>
      <c r="M48" s="35">
        <v>100</v>
      </c>
      <c r="N48" s="28" t="s">
        <v>543</v>
      </c>
    </row>
    <row r="49" spans="1:14" ht="14" x14ac:dyDescent="0.2">
      <c r="A49" s="24" t="s">
        <v>471</v>
      </c>
      <c r="B49" s="25">
        <f t="shared" si="0"/>
        <v>45</v>
      </c>
      <c r="C49" s="26" t="s">
        <v>53</v>
      </c>
      <c r="D49" s="26" t="s">
        <v>482</v>
      </c>
      <c r="E49" s="47" t="s">
        <v>54</v>
      </c>
      <c r="F49" s="29"/>
      <c r="G49" s="26" t="s">
        <v>55</v>
      </c>
      <c r="H49" s="26" t="s">
        <v>10</v>
      </c>
      <c r="I49" s="78">
        <v>28734</v>
      </c>
      <c r="J49" s="27"/>
      <c r="K49" s="35"/>
      <c r="L49" s="32"/>
      <c r="M49" s="27"/>
      <c r="N49" s="28"/>
    </row>
    <row r="50" spans="1:14" ht="15" x14ac:dyDescent="0.2">
      <c r="A50" s="24" t="s">
        <v>431</v>
      </c>
      <c r="B50" s="25">
        <f t="shared" si="0"/>
        <v>46</v>
      </c>
      <c r="C50" s="26" t="s">
        <v>60</v>
      </c>
      <c r="D50" s="26" t="s">
        <v>511</v>
      </c>
      <c r="E50" s="47" t="s">
        <v>61</v>
      </c>
      <c r="F50" s="29"/>
      <c r="G50" s="26" t="s">
        <v>62</v>
      </c>
      <c r="H50" s="26" t="s">
        <v>10</v>
      </c>
      <c r="I50" s="78">
        <v>28734</v>
      </c>
      <c r="J50" s="27"/>
      <c r="K50" s="27"/>
      <c r="L50" s="27"/>
      <c r="M50" s="35">
        <v>100</v>
      </c>
      <c r="N50" s="28" t="s">
        <v>512</v>
      </c>
    </row>
    <row r="51" spans="1:14" ht="12.75" customHeight="1" x14ac:dyDescent="0.2">
      <c r="A51" s="24" t="s">
        <v>481</v>
      </c>
      <c r="B51" s="25">
        <f t="shared" si="0"/>
        <v>47</v>
      </c>
      <c r="C51" s="26" t="s">
        <v>56</v>
      </c>
      <c r="D51" s="26" t="s">
        <v>57</v>
      </c>
      <c r="E51" s="47" t="s">
        <v>58</v>
      </c>
      <c r="F51" s="22" t="s">
        <v>501</v>
      </c>
      <c r="G51" s="26" t="s">
        <v>59</v>
      </c>
      <c r="H51" s="26" t="s">
        <v>10</v>
      </c>
      <c r="I51" s="78">
        <v>28744</v>
      </c>
      <c r="J51" s="27" t="s">
        <v>506</v>
      </c>
      <c r="K51" s="27" t="s">
        <v>536</v>
      </c>
      <c r="L51" s="32" t="s">
        <v>503</v>
      </c>
      <c r="M51" s="35"/>
      <c r="N51" s="28"/>
    </row>
    <row r="52" spans="1:14" ht="15" x14ac:dyDescent="0.2">
      <c r="A52" s="24" t="s">
        <v>431</v>
      </c>
      <c r="B52" s="25">
        <f t="shared" si="0"/>
        <v>48</v>
      </c>
      <c r="C52" s="26" t="s">
        <v>63</v>
      </c>
      <c r="D52" s="26" t="s">
        <v>421</v>
      </c>
      <c r="E52" s="54" t="s">
        <v>493</v>
      </c>
      <c r="F52" s="22"/>
      <c r="G52" s="26" t="s">
        <v>173</v>
      </c>
      <c r="H52" s="26" t="s">
        <v>10</v>
      </c>
      <c r="I52" s="78">
        <v>28744</v>
      </c>
      <c r="J52" s="26"/>
      <c r="K52" s="27"/>
      <c r="L52" s="27"/>
      <c r="M52" s="35">
        <v>100</v>
      </c>
      <c r="N52" s="28" t="s">
        <v>553</v>
      </c>
    </row>
    <row r="53" spans="1:14" ht="14" x14ac:dyDescent="0.2">
      <c r="A53" s="24" t="s">
        <v>433</v>
      </c>
      <c r="B53" s="25">
        <f t="shared" si="0"/>
        <v>49</v>
      </c>
      <c r="C53" s="26" t="s">
        <v>207</v>
      </c>
      <c r="D53" s="26" t="s">
        <v>255</v>
      </c>
      <c r="E53" s="47" t="s">
        <v>210</v>
      </c>
      <c r="F53" s="26"/>
      <c r="G53" s="26" t="s">
        <v>211</v>
      </c>
      <c r="H53" s="26" t="s">
        <v>10</v>
      </c>
      <c r="I53" s="78">
        <v>28734</v>
      </c>
      <c r="J53" s="27"/>
      <c r="K53" s="35"/>
      <c r="L53" s="32"/>
      <c r="M53" s="35"/>
      <c r="N53" s="28"/>
    </row>
    <row r="54" spans="1:14" ht="14" x14ac:dyDescent="0.2">
      <c r="A54" s="24" t="s">
        <v>434</v>
      </c>
      <c r="B54" s="25">
        <f t="shared" si="0"/>
        <v>50</v>
      </c>
      <c r="C54" s="88" t="s">
        <v>301</v>
      </c>
      <c r="D54" s="26" t="s">
        <v>309</v>
      </c>
      <c r="E54" s="47" t="s">
        <v>310</v>
      </c>
      <c r="F54" s="22" t="s">
        <v>311</v>
      </c>
      <c r="G54" s="26" t="s">
        <v>312</v>
      </c>
      <c r="H54" s="26" t="s">
        <v>10</v>
      </c>
      <c r="I54" s="78">
        <v>28734</v>
      </c>
      <c r="J54" s="27"/>
      <c r="K54" s="27"/>
      <c r="L54" s="27"/>
      <c r="M54" s="35"/>
      <c r="N54" s="28"/>
    </row>
    <row r="55" spans="1:14" ht="14" x14ac:dyDescent="0.2">
      <c r="A55" s="24" t="s">
        <v>433</v>
      </c>
      <c r="B55" s="25">
        <f t="shared" si="0"/>
        <v>51</v>
      </c>
      <c r="C55" s="26" t="s">
        <v>269</v>
      </c>
      <c r="D55" s="26" t="s">
        <v>270</v>
      </c>
      <c r="E55" s="47" t="s">
        <v>271</v>
      </c>
      <c r="F55" s="29" t="s">
        <v>272</v>
      </c>
      <c r="G55" s="26" t="s">
        <v>486</v>
      </c>
      <c r="H55" s="26" t="s">
        <v>10</v>
      </c>
      <c r="I55" s="78">
        <v>28734</v>
      </c>
      <c r="J55" s="26"/>
      <c r="K55" s="27"/>
      <c r="L55" s="27"/>
      <c r="M55" s="35"/>
      <c r="N55" s="28"/>
    </row>
    <row r="56" spans="1:14" ht="15" x14ac:dyDescent="0.2">
      <c r="A56" s="24" t="s">
        <v>431</v>
      </c>
      <c r="B56" s="25">
        <f t="shared" si="0"/>
        <v>52</v>
      </c>
      <c r="C56" s="88" t="s">
        <v>64</v>
      </c>
      <c r="D56" s="26" t="s">
        <v>65</v>
      </c>
      <c r="E56" s="47" t="s">
        <v>66</v>
      </c>
      <c r="F56" s="22" t="s">
        <v>546</v>
      </c>
      <c r="G56" s="26" t="s">
        <v>67</v>
      </c>
      <c r="H56" s="26" t="s">
        <v>10</v>
      </c>
      <c r="I56" s="78">
        <v>28734</v>
      </c>
      <c r="J56" s="27"/>
      <c r="K56" s="35"/>
      <c r="L56" s="27"/>
      <c r="M56" s="35">
        <v>100</v>
      </c>
      <c r="N56" s="28" t="s">
        <v>549</v>
      </c>
    </row>
    <row r="57" spans="1:14" ht="14" x14ac:dyDescent="0.2">
      <c r="A57" s="24" t="s">
        <v>432</v>
      </c>
      <c r="B57" s="25">
        <f t="shared" si="0"/>
        <v>53</v>
      </c>
      <c r="C57" s="26" t="s">
        <v>68</v>
      </c>
      <c r="D57" s="26" t="s">
        <v>69</v>
      </c>
      <c r="E57" s="47" t="s">
        <v>70</v>
      </c>
      <c r="F57" s="26"/>
      <c r="G57" s="26" t="s">
        <v>71</v>
      </c>
      <c r="H57" s="26" t="s">
        <v>10</v>
      </c>
      <c r="I57" s="78">
        <v>28744</v>
      </c>
      <c r="J57" s="27"/>
      <c r="K57" s="27"/>
      <c r="L57" s="27"/>
      <c r="M57" s="35"/>
      <c r="N57" s="28"/>
    </row>
    <row r="58" spans="1:14" ht="15" x14ac:dyDescent="0.2">
      <c r="A58" s="24" t="s">
        <v>434</v>
      </c>
      <c r="B58" s="25">
        <f t="shared" si="0"/>
        <v>54</v>
      </c>
      <c r="C58" s="26" t="s">
        <v>307</v>
      </c>
      <c r="D58" s="34" t="s">
        <v>306</v>
      </c>
      <c r="E58" s="49" t="s">
        <v>322</v>
      </c>
      <c r="F58" s="30"/>
      <c r="G58" s="30" t="s">
        <v>308</v>
      </c>
      <c r="H58" s="30" t="s">
        <v>10</v>
      </c>
      <c r="I58" s="81">
        <v>28734</v>
      </c>
      <c r="J58" s="30"/>
      <c r="K58" s="27"/>
      <c r="L58" s="27"/>
      <c r="M58" s="35">
        <v>100</v>
      </c>
      <c r="N58" s="28" t="s">
        <v>509</v>
      </c>
    </row>
    <row r="59" spans="1:14" ht="14" x14ac:dyDescent="0.2">
      <c r="A59" s="24" t="s">
        <v>471</v>
      </c>
      <c r="B59" s="25">
        <f t="shared" si="0"/>
        <v>55</v>
      </c>
      <c r="C59" s="24" t="s">
        <v>464</v>
      </c>
      <c r="D59" s="65" t="s">
        <v>465</v>
      </c>
      <c r="E59" s="87" t="s">
        <v>466</v>
      </c>
      <c r="F59" s="30"/>
      <c r="G59" s="65" t="s">
        <v>467</v>
      </c>
      <c r="H59" s="65" t="s">
        <v>10</v>
      </c>
      <c r="I59" s="81">
        <v>28734</v>
      </c>
      <c r="J59" s="30"/>
      <c r="K59" s="27"/>
      <c r="L59" s="27"/>
      <c r="M59" s="35"/>
      <c r="N59" s="28"/>
    </row>
    <row r="60" spans="1:14" ht="15" x14ac:dyDescent="0.2">
      <c r="A60" s="24" t="s">
        <v>434</v>
      </c>
      <c r="B60" s="25">
        <f t="shared" si="0"/>
        <v>56</v>
      </c>
      <c r="C60" s="26" t="s">
        <v>222</v>
      </c>
      <c r="D60" s="26" t="s">
        <v>223</v>
      </c>
      <c r="E60" s="47" t="s">
        <v>224</v>
      </c>
      <c r="F60" s="26"/>
      <c r="G60" s="26" t="s">
        <v>225</v>
      </c>
      <c r="H60" s="26" t="s">
        <v>10</v>
      </c>
      <c r="I60" s="78">
        <v>28734</v>
      </c>
      <c r="J60" s="27"/>
      <c r="K60" s="35"/>
      <c r="L60" s="27"/>
      <c r="M60" s="35">
        <v>100</v>
      </c>
      <c r="N60" s="28" t="s">
        <v>554</v>
      </c>
    </row>
    <row r="61" spans="1:14" ht="15" x14ac:dyDescent="0.2">
      <c r="A61" s="24" t="s">
        <v>434</v>
      </c>
      <c r="B61" s="25">
        <f t="shared" si="0"/>
        <v>57</v>
      </c>
      <c r="C61" s="26" t="s">
        <v>448</v>
      </c>
      <c r="D61" s="26" t="s">
        <v>449</v>
      </c>
      <c r="E61" s="47" t="s">
        <v>450</v>
      </c>
      <c r="F61" s="26"/>
      <c r="G61" s="26" t="s">
        <v>451</v>
      </c>
      <c r="H61" s="26" t="s">
        <v>10</v>
      </c>
      <c r="I61" s="78">
        <v>28734</v>
      </c>
      <c r="J61" s="27"/>
      <c r="K61" s="35"/>
      <c r="L61" s="27"/>
      <c r="M61" s="35">
        <v>100</v>
      </c>
      <c r="N61" s="28" t="s">
        <v>509</v>
      </c>
    </row>
    <row r="62" spans="1:14" ht="15" x14ac:dyDescent="0.2">
      <c r="A62" s="24" t="s">
        <v>476</v>
      </c>
      <c r="B62" s="25">
        <f t="shared" si="0"/>
        <v>58</v>
      </c>
      <c r="C62" s="24" t="s">
        <v>477</v>
      </c>
      <c r="D62" s="26" t="s">
        <v>478</v>
      </c>
      <c r="E62" s="47" t="s">
        <v>479</v>
      </c>
      <c r="F62" s="22" t="s">
        <v>480</v>
      </c>
      <c r="G62" s="26" t="s">
        <v>487</v>
      </c>
      <c r="H62" s="26" t="s">
        <v>10</v>
      </c>
      <c r="I62" s="78">
        <v>28734</v>
      </c>
      <c r="J62" s="27"/>
      <c r="K62" s="35">
        <v>100</v>
      </c>
      <c r="L62" s="27" t="s">
        <v>493</v>
      </c>
      <c r="M62" s="35">
        <v>100</v>
      </c>
      <c r="N62" s="28" t="s">
        <v>508</v>
      </c>
    </row>
    <row r="63" spans="1:14" ht="15" x14ac:dyDescent="0.2">
      <c r="A63" s="24" t="s">
        <v>437</v>
      </c>
      <c r="B63" s="25">
        <f t="shared" si="0"/>
        <v>59</v>
      </c>
      <c r="C63" s="26" t="s">
        <v>275</v>
      </c>
      <c r="D63" s="26" t="s">
        <v>119</v>
      </c>
      <c r="E63" s="47" t="s">
        <v>185</v>
      </c>
      <c r="F63" s="109" t="s">
        <v>541</v>
      </c>
      <c r="G63" s="26" t="s">
        <v>186</v>
      </c>
      <c r="H63" s="26" t="s">
        <v>10</v>
      </c>
      <c r="I63" s="78">
        <v>28734</v>
      </c>
      <c r="J63" s="27" t="s">
        <v>316</v>
      </c>
      <c r="K63" s="35">
        <v>100</v>
      </c>
      <c r="L63" s="27"/>
      <c r="M63" s="35">
        <v>100</v>
      </c>
      <c r="N63" s="28" t="s">
        <v>543</v>
      </c>
    </row>
    <row r="64" spans="1:14" ht="14" x14ac:dyDescent="0.2">
      <c r="A64" s="24" t="s">
        <v>471</v>
      </c>
      <c r="B64" s="25">
        <f t="shared" si="0"/>
        <v>60</v>
      </c>
      <c r="C64" s="65" t="s">
        <v>422</v>
      </c>
      <c r="D64" s="34" t="s">
        <v>337</v>
      </c>
      <c r="E64" s="48">
        <v>369.1302</v>
      </c>
      <c r="F64" s="30"/>
      <c r="G64" s="34" t="s">
        <v>338</v>
      </c>
      <c r="H64" s="34" t="s">
        <v>10</v>
      </c>
      <c r="I64" s="81">
        <v>28734</v>
      </c>
      <c r="J64" s="30"/>
      <c r="K64" s="27"/>
      <c r="L64" s="27"/>
      <c r="M64" s="35"/>
      <c r="N64" s="28"/>
    </row>
    <row r="65" spans="1:14" ht="14" x14ac:dyDescent="0.2">
      <c r="A65" s="24" t="s">
        <v>433</v>
      </c>
      <c r="B65" s="25">
        <f t="shared" si="0"/>
        <v>61</v>
      </c>
      <c r="C65" s="26" t="s">
        <v>78</v>
      </c>
      <c r="D65" s="26" t="s">
        <v>79</v>
      </c>
      <c r="E65" s="47" t="s">
        <v>80</v>
      </c>
      <c r="F65" s="26"/>
      <c r="G65" s="26" t="s">
        <v>81</v>
      </c>
      <c r="H65" s="26" t="s">
        <v>10</v>
      </c>
      <c r="I65" s="78">
        <v>28734</v>
      </c>
      <c r="J65" s="27"/>
      <c r="K65" s="27"/>
      <c r="L65" s="27"/>
      <c r="M65" s="35"/>
      <c r="N65" s="28"/>
    </row>
    <row r="66" spans="1:14" ht="15" x14ac:dyDescent="0.2">
      <c r="A66" s="24" t="s">
        <v>434</v>
      </c>
      <c r="B66" s="25">
        <f t="shared" si="0"/>
        <v>62</v>
      </c>
      <c r="C66" s="26" t="s">
        <v>72</v>
      </c>
      <c r="D66" s="26" t="s">
        <v>73</v>
      </c>
      <c r="E66" s="47" t="s">
        <v>74</v>
      </c>
      <c r="F66" s="26"/>
      <c r="G66" s="26" t="s">
        <v>75</v>
      </c>
      <c r="H66" s="26" t="s">
        <v>10</v>
      </c>
      <c r="I66" s="78">
        <v>28744</v>
      </c>
      <c r="J66" s="27"/>
      <c r="K66" s="35"/>
      <c r="L66" s="27"/>
      <c r="M66" s="35">
        <v>100</v>
      </c>
      <c r="N66" s="28" t="s">
        <v>510</v>
      </c>
    </row>
    <row r="67" spans="1:14" ht="14" x14ac:dyDescent="0.2">
      <c r="A67" s="24" t="s">
        <v>471</v>
      </c>
      <c r="B67" s="25">
        <f t="shared" si="0"/>
        <v>63</v>
      </c>
      <c r="C67" s="26" t="s">
        <v>254</v>
      </c>
      <c r="D67" s="26" t="s">
        <v>82</v>
      </c>
      <c r="E67" s="47" t="s">
        <v>83</v>
      </c>
      <c r="F67" s="26"/>
      <c r="G67" s="26" t="s">
        <v>488</v>
      </c>
      <c r="H67" s="26" t="s">
        <v>10</v>
      </c>
      <c r="I67" s="78">
        <v>28734</v>
      </c>
      <c r="J67" s="32"/>
      <c r="K67" s="27"/>
      <c r="L67" s="27"/>
      <c r="M67" s="35"/>
      <c r="N67" s="28"/>
    </row>
    <row r="68" spans="1:14" ht="14" x14ac:dyDescent="0.2">
      <c r="A68" s="24" t="s">
        <v>433</v>
      </c>
      <c r="B68" s="25">
        <f t="shared" si="0"/>
        <v>64</v>
      </c>
      <c r="C68" s="26" t="s">
        <v>85</v>
      </c>
      <c r="D68" s="26" t="s">
        <v>86</v>
      </c>
      <c r="E68" s="47" t="s">
        <v>87</v>
      </c>
      <c r="F68" s="26"/>
      <c r="G68" s="26" t="s">
        <v>88</v>
      </c>
      <c r="H68" s="26" t="s">
        <v>10</v>
      </c>
      <c r="I68" s="78">
        <v>28734</v>
      </c>
      <c r="J68" s="32"/>
      <c r="K68" s="27"/>
      <c r="L68" s="27"/>
      <c r="M68" s="35"/>
      <c r="N68" s="28"/>
    </row>
    <row r="69" spans="1:14" ht="15" x14ac:dyDescent="0.2">
      <c r="A69" s="24" t="s">
        <v>434</v>
      </c>
      <c r="B69" s="25">
        <f t="shared" si="0"/>
        <v>65</v>
      </c>
      <c r="C69" s="24" t="s">
        <v>530</v>
      </c>
      <c r="D69" s="26" t="s">
        <v>548</v>
      </c>
      <c r="E69" s="47" t="s">
        <v>89</v>
      </c>
      <c r="F69" s="26"/>
      <c r="G69" s="26" t="s">
        <v>90</v>
      </c>
      <c r="H69" s="26" t="s">
        <v>10</v>
      </c>
      <c r="I69" s="78">
        <v>28734</v>
      </c>
      <c r="J69" s="27"/>
      <c r="K69" s="35"/>
      <c r="L69" s="27"/>
      <c r="M69" s="35">
        <v>100</v>
      </c>
      <c r="N69" s="28" t="s">
        <v>527</v>
      </c>
    </row>
    <row r="70" spans="1:14" ht="15" x14ac:dyDescent="0.2">
      <c r="A70" s="24" t="s">
        <v>434</v>
      </c>
      <c r="B70" s="25">
        <f t="shared" si="0"/>
        <v>66</v>
      </c>
      <c r="C70" s="26" t="s">
        <v>181</v>
      </c>
      <c r="D70" s="26" t="s">
        <v>94</v>
      </c>
      <c r="E70" s="47" t="s">
        <v>95</v>
      </c>
      <c r="F70" s="26"/>
      <c r="G70" s="26" t="s">
        <v>96</v>
      </c>
      <c r="H70" s="26" t="s">
        <v>10</v>
      </c>
      <c r="I70" s="78">
        <v>28734</v>
      </c>
      <c r="J70" s="26"/>
      <c r="K70" s="27"/>
      <c r="L70" s="27"/>
      <c r="M70" s="35">
        <v>100</v>
      </c>
      <c r="N70" s="28" t="s">
        <v>552</v>
      </c>
    </row>
    <row r="71" spans="1:14" ht="15" x14ac:dyDescent="0.2">
      <c r="A71" s="24" t="s">
        <v>434</v>
      </c>
      <c r="B71" s="25">
        <f t="shared" si="0"/>
        <v>67</v>
      </c>
      <c r="C71" s="31" t="s">
        <v>334</v>
      </c>
      <c r="D71" s="53" t="s">
        <v>406</v>
      </c>
      <c r="E71" s="31" t="s">
        <v>407</v>
      </c>
      <c r="F71" s="27"/>
      <c r="G71" s="53" t="s">
        <v>408</v>
      </c>
      <c r="H71" s="32" t="s">
        <v>10</v>
      </c>
      <c r="I71" s="80">
        <v>28734</v>
      </c>
      <c r="J71" s="26"/>
      <c r="K71" s="52"/>
      <c r="L71" s="32"/>
      <c r="M71" s="35"/>
      <c r="N71" s="28"/>
    </row>
    <row r="72" spans="1:14" ht="14" x14ac:dyDescent="0.2">
      <c r="A72" s="24" t="s">
        <v>471</v>
      </c>
      <c r="B72" s="25">
        <f t="shared" si="0"/>
        <v>68</v>
      </c>
      <c r="C72" s="26" t="s">
        <v>268</v>
      </c>
      <c r="D72" s="26" t="s">
        <v>273</v>
      </c>
      <c r="E72" s="47" t="s">
        <v>490</v>
      </c>
      <c r="F72" s="22" t="s">
        <v>475</v>
      </c>
      <c r="G72" s="26" t="s">
        <v>489</v>
      </c>
      <c r="H72" s="26" t="s">
        <v>10</v>
      </c>
      <c r="I72" s="78">
        <v>28734</v>
      </c>
      <c r="J72" s="26"/>
      <c r="K72" s="27"/>
      <c r="L72" s="27"/>
      <c r="M72" s="35"/>
      <c r="N72" s="28"/>
    </row>
    <row r="73" spans="1:14" ht="14" x14ac:dyDescent="0.2">
      <c r="A73" s="24" t="s">
        <v>433</v>
      </c>
      <c r="B73" s="25">
        <f t="shared" si="0"/>
        <v>69</v>
      </c>
      <c r="C73" s="26" t="s">
        <v>100</v>
      </c>
      <c r="D73" s="26" t="s">
        <v>226</v>
      </c>
      <c r="E73" s="47" t="s">
        <v>101</v>
      </c>
      <c r="F73" s="26"/>
      <c r="G73" s="26" t="s">
        <v>102</v>
      </c>
      <c r="H73" s="26" t="s">
        <v>10</v>
      </c>
      <c r="I73" s="78">
        <v>28734</v>
      </c>
      <c r="J73" s="26"/>
      <c r="K73" s="27"/>
      <c r="L73" s="27"/>
      <c r="M73" s="35"/>
      <c r="N73" s="28"/>
    </row>
    <row r="74" spans="1:14" ht="15" x14ac:dyDescent="0.2">
      <c r="A74" s="24" t="s">
        <v>437</v>
      </c>
      <c r="B74" s="25">
        <f t="shared" si="0"/>
        <v>70</v>
      </c>
      <c r="C74" s="26" t="s">
        <v>103</v>
      </c>
      <c r="D74" s="26" t="s">
        <v>538</v>
      </c>
      <c r="E74" s="47" t="s">
        <v>104</v>
      </c>
      <c r="F74" s="26"/>
      <c r="G74" s="26" t="s">
        <v>105</v>
      </c>
      <c r="H74" s="26" t="s">
        <v>10</v>
      </c>
      <c r="I74" s="78">
        <v>28744</v>
      </c>
      <c r="J74" s="32"/>
      <c r="K74" s="35">
        <v>100</v>
      </c>
      <c r="L74" s="27"/>
      <c r="M74" s="35">
        <v>100</v>
      </c>
      <c r="N74" s="28" t="s">
        <v>543</v>
      </c>
    </row>
    <row r="75" spans="1:14" ht="14" x14ac:dyDescent="0.2">
      <c r="A75" s="24" t="s">
        <v>431</v>
      </c>
      <c r="B75" s="25">
        <f t="shared" si="0"/>
        <v>71</v>
      </c>
      <c r="C75" s="26" t="s">
        <v>106</v>
      </c>
      <c r="D75" s="26" t="s">
        <v>107</v>
      </c>
      <c r="E75" s="47" t="s">
        <v>108</v>
      </c>
      <c r="F75" s="26"/>
      <c r="G75" s="26" t="s">
        <v>109</v>
      </c>
      <c r="H75" s="26" t="s">
        <v>10</v>
      </c>
      <c r="I75" s="78">
        <v>28734</v>
      </c>
      <c r="J75" s="26"/>
      <c r="K75" s="27"/>
      <c r="L75" s="27"/>
      <c r="M75" s="27"/>
      <c r="N75" s="28"/>
    </row>
    <row r="76" spans="1:14" ht="14" x14ac:dyDescent="0.2">
      <c r="A76" s="24" t="s">
        <v>428</v>
      </c>
      <c r="B76" s="25">
        <f t="shared" ref="B76:B115" si="1">B75+1</f>
        <v>72</v>
      </c>
      <c r="C76" s="88" t="s">
        <v>189</v>
      </c>
      <c r="D76" s="26" t="s">
        <v>384</v>
      </c>
      <c r="E76" s="47" t="s">
        <v>190</v>
      </c>
      <c r="F76" s="26"/>
      <c r="G76" s="26" t="s">
        <v>191</v>
      </c>
      <c r="H76" s="26" t="s">
        <v>10</v>
      </c>
      <c r="I76" s="78">
        <v>28734</v>
      </c>
      <c r="J76" s="26"/>
      <c r="K76" s="27"/>
      <c r="L76" s="27"/>
      <c r="M76" s="35"/>
      <c r="N76" s="28"/>
    </row>
    <row r="77" spans="1:14" ht="15" x14ac:dyDescent="0.2">
      <c r="A77" s="24" t="s">
        <v>428</v>
      </c>
      <c r="B77" s="25">
        <f t="shared" si="1"/>
        <v>73</v>
      </c>
      <c r="C77" s="26" t="s">
        <v>110</v>
      </c>
      <c r="D77" s="26" t="s">
        <v>111</v>
      </c>
      <c r="E77" s="47" t="s">
        <v>112</v>
      </c>
      <c r="F77" s="22" t="s">
        <v>385</v>
      </c>
      <c r="G77" s="26" t="s">
        <v>113</v>
      </c>
      <c r="H77" s="26" t="s">
        <v>10</v>
      </c>
      <c r="I77" s="78">
        <v>28734</v>
      </c>
      <c r="J77" s="26"/>
      <c r="K77" s="35"/>
      <c r="L77" s="27"/>
      <c r="M77" s="35">
        <v>200</v>
      </c>
      <c r="N77" s="28" t="s">
        <v>553</v>
      </c>
    </row>
    <row r="78" spans="1:14" ht="15" x14ac:dyDescent="0.2">
      <c r="A78" s="24" t="s">
        <v>428</v>
      </c>
      <c r="B78" s="25">
        <f t="shared" si="1"/>
        <v>74</v>
      </c>
      <c r="C78" s="88" t="s">
        <v>356</v>
      </c>
      <c r="D78" s="26" t="s">
        <v>285</v>
      </c>
      <c r="E78" s="47" t="s">
        <v>286</v>
      </c>
      <c r="F78" s="29" t="s">
        <v>287</v>
      </c>
      <c r="G78" s="26" t="s">
        <v>15</v>
      </c>
      <c r="H78" s="26" t="s">
        <v>10</v>
      </c>
      <c r="I78" s="78">
        <v>28734</v>
      </c>
      <c r="J78" s="26"/>
      <c r="K78" s="27"/>
      <c r="L78" s="27"/>
      <c r="M78" s="35" t="s">
        <v>532</v>
      </c>
      <c r="N78" s="28" t="s">
        <v>532</v>
      </c>
    </row>
    <row r="79" spans="1:14" ht="15" x14ac:dyDescent="0.2">
      <c r="A79" s="24" t="s">
        <v>428</v>
      </c>
      <c r="B79" s="25">
        <f t="shared" si="1"/>
        <v>75</v>
      </c>
      <c r="C79" s="88" t="s">
        <v>358</v>
      </c>
      <c r="D79" s="26" t="s">
        <v>285</v>
      </c>
      <c r="E79" s="47" t="s">
        <v>286</v>
      </c>
      <c r="F79" s="26"/>
      <c r="G79" s="26" t="s">
        <v>15</v>
      </c>
      <c r="H79" s="26" t="s">
        <v>10</v>
      </c>
      <c r="I79" s="78">
        <v>28734</v>
      </c>
      <c r="J79" s="26"/>
      <c r="K79" s="27"/>
      <c r="L79" s="27"/>
      <c r="M79" s="35" t="s">
        <v>532</v>
      </c>
      <c r="N79" s="28" t="s">
        <v>532</v>
      </c>
    </row>
    <row r="80" spans="1:14" ht="14" x14ac:dyDescent="0.2">
      <c r="A80" s="24" t="s">
        <v>431</v>
      </c>
      <c r="B80" s="25">
        <f t="shared" si="1"/>
        <v>76</v>
      </c>
      <c r="C80" s="26" t="s">
        <v>114</v>
      </c>
      <c r="D80" s="26" t="s">
        <v>281</v>
      </c>
      <c r="E80" s="47" t="s">
        <v>115</v>
      </c>
      <c r="F80" s="26"/>
      <c r="G80" s="26" t="s">
        <v>213</v>
      </c>
      <c r="H80" s="26" t="s">
        <v>10</v>
      </c>
      <c r="I80" s="78">
        <v>28734</v>
      </c>
      <c r="J80" s="26"/>
      <c r="K80" s="27"/>
      <c r="L80" s="27"/>
      <c r="M80" s="27"/>
      <c r="N80" s="28"/>
    </row>
    <row r="81" spans="1:14" ht="14" x14ac:dyDescent="0.2">
      <c r="A81" s="24" t="s">
        <v>433</v>
      </c>
      <c r="B81" s="25">
        <f t="shared" si="1"/>
        <v>77</v>
      </c>
      <c r="C81" s="26" t="s">
        <v>201</v>
      </c>
      <c r="D81" s="26" t="s">
        <v>202</v>
      </c>
      <c r="E81" s="47" t="s">
        <v>37</v>
      </c>
      <c r="F81" s="26"/>
      <c r="G81" s="26" t="s">
        <v>293</v>
      </c>
      <c r="H81" s="26" t="s">
        <v>10</v>
      </c>
      <c r="I81" s="78">
        <v>28734</v>
      </c>
      <c r="J81" s="26"/>
      <c r="K81" s="27"/>
      <c r="L81" s="27"/>
      <c r="M81" s="35"/>
      <c r="N81" s="28"/>
    </row>
    <row r="82" spans="1:14" ht="15" x14ac:dyDescent="0.2">
      <c r="A82" s="24" t="s">
        <v>428</v>
      </c>
      <c r="B82" s="25">
        <f t="shared" si="1"/>
        <v>78</v>
      </c>
      <c r="C82" s="26" t="s">
        <v>116</v>
      </c>
      <c r="D82" s="26" t="s">
        <v>179</v>
      </c>
      <c r="E82" s="47" t="s">
        <v>117</v>
      </c>
      <c r="F82" s="22" t="s">
        <v>547</v>
      </c>
      <c r="G82" s="26" t="s">
        <v>118</v>
      </c>
      <c r="H82" s="26" t="s">
        <v>10</v>
      </c>
      <c r="I82" s="78">
        <v>28734</v>
      </c>
      <c r="J82" s="27"/>
      <c r="K82" s="35"/>
      <c r="L82" s="32"/>
      <c r="M82" s="35">
        <v>100</v>
      </c>
      <c r="N82" s="28" t="s">
        <v>509</v>
      </c>
    </row>
    <row r="83" spans="1:14" ht="15" x14ac:dyDescent="0.2">
      <c r="A83" s="24" t="s">
        <v>431</v>
      </c>
      <c r="B83" s="25">
        <f t="shared" si="1"/>
        <v>79</v>
      </c>
      <c r="C83" s="26" t="s">
        <v>400</v>
      </c>
      <c r="D83" s="26" t="s">
        <v>292</v>
      </c>
      <c r="E83" s="47" t="s">
        <v>319</v>
      </c>
      <c r="F83" s="22" t="s">
        <v>321</v>
      </c>
      <c r="G83" s="26" t="s">
        <v>320</v>
      </c>
      <c r="H83" s="26" t="s">
        <v>10</v>
      </c>
      <c r="I83" s="78">
        <v>28734</v>
      </c>
      <c r="J83" s="26"/>
      <c r="K83" s="35"/>
      <c r="L83" s="27"/>
      <c r="M83" s="35">
        <v>100</v>
      </c>
      <c r="N83" s="28" t="s">
        <v>551</v>
      </c>
    </row>
    <row r="84" spans="1:14" ht="14" x14ac:dyDescent="0.2">
      <c r="A84" s="24" t="s">
        <v>434</v>
      </c>
      <c r="B84" s="25">
        <f t="shared" si="1"/>
        <v>80</v>
      </c>
      <c r="C84" s="26" t="s">
        <v>335</v>
      </c>
      <c r="D84" s="26" t="s">
        <v>340</v>
      </c>
      <c r="E84" s="47" t="s">
        <v>341</v>
      </c>
      <c r="F84" s="22" t="s">
        <v>342</v>
      </c>
      <c r="G84" s="26" t="s">
        <v>343</v>
      </c>
      <c r="H84" s="26" t="s">
        <v>10</v>
      </c>
      <c r="I84" s="78">
        <v>28734</v>
      </c>
      <c r="J84" s="26"/>
      <c r="K84" s="35"/>
      <c r="L84" s="32"/>
      <c r="M84" s="35"/>
      <c r="N84" s="28"/>
    </row>
    <row r="85" spans="1:14" ht="14" x14ac:dyDescent="0.2">
      <c r="A85" s="24" t="s">
        <v>433</v>
      </c>
      <c r="B85" s="25">
        <f t="shared" si="1"/>
        <v>81</v>
      </c>
      <c r="C85" s="24" t="s">
        <v>459</v>
      </c>
      <c r="D85" s="26" t="s">
        <v>460</v>
      </c>
      <c r="E85" s="47" t="s">
        <v>461</v>
      </c>
      <c r="F85" s="22"/>
      <c r="G85" s="26" t="s">
        <v>462</v>
      </c>
      <c r="H85" s="26" t="s">
        <v>463</v>
      </c>
      <c r="I85" s="78">
        <v>30568</v>
      </c>
      <c r="J85" s="26"/>
      <c r="K85" s="35"/>
      <c r="L85" s="32"/>
      <c r="M85" s="35"/>
      <c r="N85" s="28"/>
    </row>
    <row r="86" spans="1:14" ht="15" x14ac:dyDescent="0.2">
      <c r="A86" s="24" t="s">
        <v>428</v>
      </c>
      <c r="B86" s="25">
        <f t="shared" si="1"/>
        <v>82</v>
      </c>
      <c r="C86" s="26" t="s">
        <v>120</v>
      </c>
      <c r="D86" s="26" t="s">
        <v>121</v>
      </c>
      <c r="E86" s="47" t="s">
        <v>122</v>
      </c>
      <c r="F86" s="26"/>
      <c r="G86" s="26" t="s">
        <v>123</v>
      </c>
      <c r="H86" s="26" t="s">
        <v>10</v>
      </c>
      <c r="I86" s="78">
        <v>28744</v>
      </c>
      <c r="J86" s="27"/>
      <c r="K86" s="35"/>
      <c r="L86" s="32"/>
      <c r="M86" s="35">
        <v>100</v>
      </c>
      <c r="N86" s="28" t="s">
        <v>533</v>
      </c>
    </row>
    <row r="87" spans="1:14" ht="14" x14ac:dyDescent="0.2">
      <c r="A87" s="24" t="s">
        <v>433</v>
      </c>
      <c r="B87" s="25">
        <f t="shared" si="1"/>
        <v>83</v>
      </c>
      <c r="C87" s="26" t="s">
        <v>124</v>
      </c>
      <c r="D87" s="26" t="s">
        <v>125</v>
      </c>
      <c r="E87" s="47" t="s">
        <v>187</v>
      </c>
      <c r="F87" s="26" t="s">
        <v>276</v>
      </c>
      <c r="G87" s="26" t="s">
        <v>126</v>
      </c>
      <c r="H87" s="26" t="s">
        <v>127</v>
      </c>
      <c r="I87" s="78">
        <v>30568</v>
      </c>
      <c r="J87" s="26"/>
      <c r="K87" s="35"/>
      <c r="L87" s="27"/>
      <c r="M87" s="35"/>
      <c r="N87" s="28"/>
    </row>
    <row r="88" spans="1:14" ht="15" x14ac:dyDescent="0.2">
      <c r="A88" s="24" t="s">
        <v>434</v>
      </c>
      <c r="B88" s="25">
        <f t="shared" si="1"/>
        <v>84</v>
      </c>
      <c r="C88" s="24" t="s">
        <v>544</v>
      </c>
      <c r="D88" s="26" t="s">
        <v>523</v>
      </c>
      <c r="E88" s="47" t="s">
        <v>524</v>
      </c>
      <c r="F88" s="29"/>
      <c r="G88" s="26" t="s">
        <v>525</v>
      </c>
      <c r="H88" s="26" t="s">
        <v>10</v>
      </c>
      <c r="I88" s="78">
        <v>28734</v>
      </c>
      <c r="J88" s="26" t="s">
        <v>526</v>
      </c>
      <c r="K88" s="27"/>
      <c r="L88" s="27"/>
      <c r="M88" s="35">
        <v>100</v>
      </c>
      <c r="N88" s="28" t="s">
        <v>543</v>
      </c>
    </row>
    <row r="89" spans="1:14" ht="15" x14ac:dyDescent="0.2">
      <c r="A89" s="24" t="s">
        <v>434</v>
      </c>
      <c r="B89" s="25">
        <f t="shared" si="1"/>
        <v>85</v>
      </c>
      <c r="C89" s="26" t="s">
        <v>128</v>
      </c>
      <c r="D89" s="26" t="s">
        <v>303</v>
      </c>
      <c r="E89" s="47" t="s">
        <v>304</v>
      </c>
      <c r="F89" s="22" t="s">
        <v>305</v>
      </c>
      <c r="G89" s="26" t="s">
        <v>521</v>
      </c>
      <c r="H89" s="26" t="s">
        <v>10</v>
      </c>
      <c r="I89" s="78">
        <v>28734</v>
      </c>
      <c r="J89" s="27"/>
      <c r="K89" s="27"/>
      <c r="L89" s="27"/>
      <c r="M89" s="35">
        <v>100</v>
      </c>
      <c r="N89" s="28" t="s">
        <v>553</v>
      </c>
    </row>
    <row r="90" spans="1:14" ht="15" x14ac:dyDescent="0.2">
      <c r="A90" s="24" t="s">
        <v>432</v>
      </c>
      <c r="B90" s="25">
        <f t="shared" si="1"/>
        <v>86</v>
      </c>
      <c r="C90" s="31" t="s">
        <v>453</v>
      </c>
      <c r="D90" s="53" t="s">
        <v>372</v>
      </c>
      <c r="E90" s="31" t="s">
        <v>377</v>
      </c>
      <c r="F90" s="27"/>
      <c r="G90" s="53" t="s">
        <v>378</v>
      </c>
      <c r="H90" s="31" t="s">
        <v>10</v>
      </c>
      <c r="I90" s="80">
        <v>28734</v>
      </c>
      <c r="J90" s="27"/>
      <c r="K90" s="27"/>
      <c r="L90" s="27"/>
      <c r="M90" s="35"/>
      <c r="N90" s="28"/>
    </row>
    <row r="91" spans="1:14" ht="15" x14ac:dyDescent="0.2">
      <c r="A91" s="24" t="s">
        <v>434</v>
      </c>
      <c r="B91" s="25">
        <f t="shared" si="1"/>
        <v>87</v>
      </c>
      <c r="C91" s="26" t="s">
        <v>405</v>
      </c>
      <c r="D91" s="65" t="s">
        <v>534</v>
      </c>
      <c r="E91" s="49" t="s">
        <v>317</v>
      </c>
      <c r="F91" s="22"/>
      <c r="G91" s="34" t="s">
        <v>318</v>
      </c>
      <c r="H91" s="34" t="s">
        <v>10</v>
      </c>
      <c r="I91" s="81">
        <v>28734</v>
      </c>
      <c r="J91" s="30"/>
      <c r="K91" s="27"/>
      <c r="L91" s="27"/>
      <c r="M91" s="35" t="s">
        <v>517</v>
      </c>
      <c r="N91" s="28" t="s">
        <v>517</v>
      </c>
    </row>
    <row r="92" spans="1:14" ht="15" x14ac:dyDescent="0.2">
      <c r="A92" s="24" t="s">
        <v>435</v>
      </c>
      <c r="B92" s="25">
        <f t="shared" si="1"/>
        <v>88</v>
      </c>
      <c r="C92" s="26" t="s">
        <v>132</v>
      </c>
      <c r="D92" s="26" t="s">
        <v>133</v>
      </c>
      <c r="E92" s="47" t="s">
        <v>134</v>
      </c>
      <c r="F92" s="26" t="s">
        <v>277</v>
      </c>
      <c r="G92" s="26" t="s">
        <v>135</v>
      </c>
      <c r="H92" s="26" t="s">
        <v>10</v>
      </c>
      <c r="I92" s="78">
        <v>28734</v>
      </c>
      <c r="J92" s="26"/>
      <c r="K92" s="27"/>
      <c r="L92" s="27"/>
      <c r="M92" s="35">
        <v>100</v>
      </c>
      <c r="N92" s="28" t="s">
        <v>543</v>
      </c>
    </row>
    <row r="93" spans="1:14" ht="14" x14ac:dyDescent="0.2">
      <c r="A93" s="24" t="s">
        <v>437</v>
      </c>
      <c r="B93" s="25">
        <f t="shared" si="1"/>
        <v>89</v>
      </c>
      <c r="C93" s="88" t="s">
        <v>136</v>
      </c>
      <c r="D93" s="26" t="s">
        <v>137</v>
      </c>
      <c r="E93" s="47" t="s">
        <v>138</v>
      </c>
      <c r="F93" s="26"/>
      <c r="G93" s="26" t="s">
        <v>139</v>
      </c>
      <c r="H93" s="26" t="s">
        <v>10</v>
      </c>
      <c r="I93" s="78">
        <v>28734</v>
      </c>
      <c r="J93" s="26"/>
      <c r="K93" s="27"/>
      <c r="L93" s="27"/>
      <c r="M93" s="35"/>
      <c r="N93" s="28"/>
    </row>
    <row r="94" spans="1:14" ht="15" x14ac:dyDescent="0.2">
      <c r="A94" s="24" t="s">
        <v>435</v>
      </c>
      <c r="B94" s="25">
        <f t="shared" si="1"/>
        <v>90</v>
      </c>
      <c r="C94" s="26" t="s">
        <v>140</v>
      </c>
      <c r="D94" s="26" t="s">
        <v>141</v>
      </c>
      <c r="E94" s="47" t="s">
        <v>142</v>
      </c>
      <c r="F94" s="26"/>
      <c r="G94" s="26" t="s">
        <v>143</v>
      </c>
      <c r="H94" s="26" t="s">
        <v>10</v>
      </c>
      <c r="I94" s="78">
        <v>28734</v>
      </c>
      <c r="J94" s="26"/>
      <c r="K94" s="27"/>
      <c r="L94" s="27"/>
      <c r="M94" s="35">
        <v>100</v>
      </c>
      <c r="N94" s="28" t="s">
        <v>549</v>
      </c>
    </row>
    <row r="95" spans="1:14" ht="14" x14ac:dyDescent="0.2">
      <c r="A95" s="24" t="s">
        <v>433</v>
      </c>
      <c r="B95" s="25">
        <f t="shared" si="1"/>
        <v>91</v>
      </c>
      <c r="C95" s="26" t="s">
        <v>242</v>
      </c>
      <c r="D95" s="26" t="s">
        <v>245</v>
      </c>
      <c r="E95" s="47" t="s">
        <v>246</v>
      </c>
      <c r="F95" s="29" t="s">
        <v>284</v>
      </c>
      <c r="G95" s="26" t="s">
        <v>247</v>
      </c>
      <c r="H95" s="26" t="s">
        <v>10</v>
      </c>
      <c r="I95" s="78">
        <v>28744</v>
      </c>
      <c r="J95" s="26"/>
      <c r="K95" s="27"/>
      <c r="L95" s="27"/>
      <c r="M95" s="233" t="s">
        <v>474</v>
      </c>
      <c r="N95" s="233"/>
    </row>
    <row r="96" spans="1:14" ht="14" x14ac:dyDescent="0.2">
      <c r="A96" s="24" t="s">
        <v>431</v>
      </c>
      <c r="B96" s="25">
        <f t="shared" si="1"/>
        <v>92</v>
      </c>
      <c r="C96" s="26" t="s">
        <v>144</v>
      </c>
      <c r="D96" s="26" t="s">
        <v>145</v>
      </c>
      <c r="E96" s="47" t="s">
        <v>146</v>
      </c>
      <c r="F96" s="22" t="s">
        <v>354</v>
      </c>
      <c r="G96" s="26" t="s">
        <v>355</v>
      </c>
      <c r="H96" s="26" t="s">
        <v>10</v>
      </c>
      <c r="I96" s="78">
        <v>28734</v>
      </c>
      <c r="J96" s="27"/>
      <c r="K96" s="27"/>
      <c r="L96" s="27"/>
      <c r="M96" s="233" t="s">
        <v>429</v>
      </c>
      <c r="N96" s="233"/>
    </row>
    <row r="97" spans="1:14" ht="15" x14ac:dyDescent="0.2">
      <c r="A97" s="24" t="s">
        <v>430</v>
      </c>
      <c r="B97" s="25">
        <f t="shared" si="1"/>
        <v>93</v>
      </c>
      <c r="C97" s="26" t="s">
        <v>280</v>
      </c>
      <c r="D97" s="26" t="s">
        <v>148</v>
      </c>
      <c r="E97" s="47" t="s">
        <v>76</v>
      </c>
      <c r="F97" s="26"/>
      <c r="G97" s="26" t="s">
        <v>77</v>
      </c>
      <c r="H97" s="26" t="s">
        <v>10</v>
      </c>
      <c r="I97" s="78">
        <v>28734</v>
      </c>
      <c r="J97" s="27" t="s">
        <v>484</v>
      </c>
      <c r="K97" s="35"/>
      <c r="L97" s="32"/>
      <c r="M97" s="35"/>
      <c r="N97" s="28"/>
    </row>
    <row r="98" spans="1:14" ht="14" x14ac:dyDescent="0.2">
      <c r="A98" s="24" t="s">
        <v>428</v>
      </c>
      <c r="B98" s="25">
        <f t="shared" si="1"/>
        <v>94</v>
      </c>
      <c r="C98" s="26" t="s">
        <v>147</v>
      </c>
      <c r="D98" s="26" t="s">
        <v>251</v>
      </c>
      <c r="E98" s="47" t="s">
        <v>188</v>
      </c>
      <c r="F98" s="26" t="s">
        <v>278</v>
      </c>
      <c r="G98" s="26" t="s">
        <v>199</v>
      </c>
      <c r="H98" s="26" t="s">
        <v>10</v>
      </c>
      <c r="I98" s="78">
        <v>28734</v>
      </c>
      <c r="J98" s="26"/>
      <c r="K98" s="35"/>
      <c r="L98" s="27"/>
      <c r="M98" s="35"/>
      <c r="N98" s="28"/>
    </row>
    <row r="99" spans="1:14" ht="15" x14ac:dyDescent="0.2">
      <c r="A99" s="24" t="s">
        <v>434</v>
      </c>
      <c r="B99" s="25">
        <f t="shared" si="1"/>
        <v>95</v>
      </c>
      <c r="C99" s="26" t="s">
        <v>382</v>
      </c>
      <c r="D99" s="26" t="s">
        <v>380</v>
      </c>
      <c r="E99" s="47" t="s">
        <v>151</v>
      </c>
      <c r="F99" s="22" t="s">
        <v>381</v>
      </c>
      <c r="G99" s="26" t="s">
        <v>152</v>
      </c>
      <c r="H99" s="26" t="s">
        <v>10</v>
      </c>
      <c r="I99" s="78">
        <v>28734</v>
      </c>
      <c r="J99" s="26"/>
      <c r="K99" s="27"/>
      <c r="L99" s="27"/>
      <c r="M99" s="35">
        <v>100</v>
      </c>
      <c r="N99" s="28" t="s">
        <v>527</v>
      </c>
    </row>
    <row r="100" spans="1:14" ht="15" x14ac:dyDescent="0.2">
      <c r="A100" s="24" t="s">
        <v>434</v>
      </c>
      <c r="B100" s="25">
        <f t="shared" si="1"/>
        <v>96</v>
      </c>
      <c r="C100" s="26" t="s">
        <v>153</v>
      </c>
      <c r="D100" s="26" t="s">
        <v>154</v>
      </c>
      <c r="E100" s="47" t="s">
        <v>155</v>
      </c>
      <c r="F100" s="36" t="s">
        <v>383</v>
      </c>
      <c r="G100" s="26" t="s">
        <v>156</v>
      </c>
      <c r="H100" s="26" t="s">
        <v>10</v>
      </c>
      <c r="I100" s="78">
        <v>28734</v>
      </c>
      <c r="J100" s="26"/>
      <c r="K100" s="27"/>
      <c r="L100" s="27"/>
      <c r="M100" s="35">
        <v>100</v>
      </c>
      <c r="N100" s="28" t="s">
        <v>509</v>
      </c>
    </row>
    <row r="101" spans="1:14" ht="15" x14ac:dyDescent="0.2">
      <c r="A101" s="24" t="s">
        <v>437</v>
      </c>
      <c r="B101" s="25">
        <f t="shared" si="1"/>
        <v>97</v>
      </c>
      <c r="C101" s="31" t="s">
        <v>403</v>
      </c>
      <c r="D101" s="53" t="s">
        <v>404</v>
      </c>
      <c r="E101" s="31" t="s">
        <v>409</v>
      </c>
      <c r="F101" s="27"/>
      <c r="G101" s="53" t="s">
        <v>410</v>
      </c>
      <c r="H101" s="32" t="s">
        <v>10</v>
      </c>
      <c r="I101" s="80">
        <v>28734</v>
      </c>
      <c r="J101" s="27"/>
      <c r="K101" s="35">
        <v>100</v>
      </c>
      <c r="L101" s="27"/>
      <c r="M101" s="60">
        <v>100</v>
      </c>
      <c r="N101" s="61" t="s">
        <v>543</v>
      </c>
    </row>
    <row r="102" spans="1:14" ht="14" x14ac:dyDescent="0.2">
      <c r="A102" s="24" t="s">
        <v>435</v>
      </c>
      <c r="B102" s="25">
        <f t="shared" si="1"/>
        <v>98</v>
      </c>
      <c r="C102" s="26" t="s">
        <v>291</v>
      </c>
      <c r="D102" s="26" t="s">
        <v>157</v>
      </c>
      <c r="E102" s="47" t="s">
        <v>294</v>
      </c>
      <c r="F102" s="26"/>
      <c r="G102" s="26" t="s">
        <v>158</v>
      </c>
      <c r="H102" s="26" t="s">
        <v>10</v>
      </c>
      <c r="I102" s="78">
        <v>28734</v>
      </c>
      <c r="J102" s="26"/>
      <c r="K102" s="27"/>
      <c r="L102" s="27"/>
      <c r="M102" s="35"/>
      <c r="N102" s="28"/>
    </row>
    <row r="103" spans="1:14" ht="14" x14ac:dyDescent="0.2">
      <c r="A103" s="24" t="s">
        <v>432</v>
      </c>
      <c r="B103" s="25">
        <f t="shared" si="1"/>
        <v>99</v>
      </c>
      <c r="C103" s="88" t="s">
        <v>159</v>
      </c>
      <c r="D103" s="26" t="s">
        <v>160</v>
      </c>
      <c r="E103" s="47" t="s">
        <v>161</v>
      </c>
      <c r="F103" s="26" t="s">
        <v>243</v>
      </c>
      <c r="G103" s="93" t="s">
        <v>491</v>
      </c>
      <c r="H103" s="26" t="s">
        <v>10</v>
      </c>
      <c r="I103" s="78">
        <v>28744</v>
      </c>
      <c r="J103" s="26"/>
      <c r="K103" s="27"/>
      <c r="L103" s="27"/>
      <c r="M103" s="35"/>
      <c r="N103" s="28"/>
    </row>
    <row r="104" spans="1:14" ht="15" x14ac:dyDescent="0.2">
      <c r="A104" s="24" t="s">
        <v>433</v>
      </c>
      <c r="B104" s="25">
        <f t="shared" si="1"/>
        <v>100</v>
      </c>
      <c r="C104" s="31" t="s">
        <v>336</v>
      </c>
      <c r="D104" s="53" t="s">
        <v>388</v>
      </c>
      <c r="E104" s="31" t="s">
        <v>401</v>
      </c>
      <c r="F104" s="27"/>
      <c r="G104" s="53" t="s">
        <v>402</v>
      </c>
      <c r="H104" s="31" t="s">
        <v>10</v>
      </c>
      <c r="I104" s="80">
        <v>28734</v>
      </c>
      <c r="J104" s="27"/>
      <c r="K104" s="35"/>
      <c r="L104" s="32"/>
      <c r="M104" s="35"/>
      <c r="N104" s="28"/>
    </row>
    <row r="105" spans="1:14" ht="14" x14ac:dyDescent="0.2">
      <c r="A105" s="24" t="s">
        <v>437</v>
      </c>
      <c r="B105" s="25">
        <f t="shared" si="1"/>
        <v>101</v>
      </c>
      <c r="C105" s="65" t="s">
        <v>391</v>
      </c>
      <c r="D105" s="65" t="s">
        <v>540</v>
      </c>
      <c r="E105" s="49" t="s">
        <v>392</v>
      </c>
      <c r="F105" s="109" t="s">
        <v>539</v>
      </c>
      <c r="G105" s="65" t="s">
        <v>492</v>
      </c>
      <c r="H105" s="34" t="s">
        <v>10</v>
      </c>
      <c r="I105" s="81">
        <v>28734</v>
      </c>
      <c r="J105" s="30"/>
      <c r="K105" s="35">
        <v>100</v>
      </c>
      <c r="L105" s="27"/>
      <c r="M105" s="35"/>
      <c r="N105" s="28"/>
    </row>
    <row r="106" spans="1:14" ht="15" x14ac:dyDescent="0.2">
      <c r="A106" s="24" t="s">
        <v>434</v>
      </c>
      <c r="B106" s="25">
        <f t="shared" si="1"/>
        <v>102</v>
      </c>
      <c r="C106" s="26" t="s">
        <v>182</v>
      </c>
      <c r="D106" s="26" t="s">
        <v>129</v>
      </c>
      <c r="E106" s="47" t="s">
        <v>130</v>
      </c>
      <c r="F106" s="26"/>
      <c r="G106" s="26" t="s">
        <v>131</v>
      </c>
      <c r="H106" s="26" t="s">
        <v>10</v>
      </c>
      <c r="I106" s="78">
        <v>28734</v>
      </c>
      <c r="J106" s="26"/>
      <c r="K106" s="27"/>
      <c r="L106" s="27"/>
      <c r="M106" s="35">
        <v>100</v>
      </c>
      <c r="N106" s="28" t="s">
        <v>515</v>
      </c>
    </row>
    <row r="107" spans="1:14" ht="15" x14ac:dyDescent="0.2">
      <c r="A107" s="24" t="s">
        <v>434</v>
      </c>
      <c r="B107" s="25">
        <f t="shared" si="1"/>
        <v>103</v>
      </c>
      <c r="C107" s="26" t="s">
        <v>348</v>
      </c>
      <c r="D107" s="26" t="s">
        <v>349</v>
      </c>
      <c r="E107" s="47" t="s">
        <v>350</v>
      </c>
      <c r="F107" s="22" t="s">
        <v>352</v>
      </c>
      <c r="G107" s="26" t="s">
        <v>351</v>
      </c>
      <c r="H107" s="26" t="s">
        <v>10</v>
      </c>
      <c r="I107" s="78">
        <v>28734</v>
      </c>
      <c r="J107" s="26"/>
      <c r="K107" s="35"/>
      <c r="L107" s="32"/>
      <c r="M107" s="35" t="s">
        <v>517</v>
      </c>
      <c r="N107" s="28" t="s">
        <v>517</v>
      </c>
    </row>
    <row r="108" spans="1:14" ht="15" x14ac:dyDescent="0.2">
      <c r="A108" s="24" t="s">
        <v>432</v>
      </c>
      <c r="B108" s="25">
        <f t="shared" si="1"/>
        <v>104</v>
      </c>
      <c r="C108" s="26" t="s">
        <v>162</v>
      </c>
      <c r="D108" s="26" t="s">
        <v>397</v>
      </c>
      <c r="E108" s="47" t="s">
        <v>163</v>
      </c>
      <c r="F108" s="26"/>
      <c r="G108" s="26" t="s">
        <v>253</v>
      </c>
      <c r="H108" s="26" t="s">
        <v>10</v>
      </c>
      <c r="I108" s="78">
        <v>28744</v>
      </c>
      <c r="J108" s="26"/>
      <c r="K108" s="27"/>
      <c r="L108" s="27"/>
      <c r="M108" s="35">
        <v>100</v>
      </c>
      <c r="N108" s="28" t="s">
        <v>528</v>
      </c>
    </row>
    <row r="109" spans="1:14" ht="15" x14ac:dyDescent="0.2">
      <c r="A109" s="24" t="s">
        <v>481</v>
      </c>
      <c r="B109" s="25">
        <f t="shared" si="1"/>
        <v>105</v>
      </c>
      <c r="C109" s="26" t="s">
        <v>339</v>
      </c>
      <c r="D109" s="26" t="s">
        <v>441</v>
      </c>
      <c r="E109" s="47" t="s">
        <v>249</v>
      </c>
      <c r="F109" s="22" t="s">
        <v>497</v>
      </c>
      <c r="G109" s="26" t="s">
        <v>250</v>
      </c>
      <c r="H109" s="26" t="s">
        <v>10</v>
      </c>
      <c r="I109" s="78">
        <v>28734</v>
      </c>
      <c r="J109" s="32" t="s">
        <v>535</v>
      </c>
      <c r="K109" s="35"/>
      <c r="L109" s="32" t="s">
        <v>503</v>
      </c>
      <c r="M109" s="35"/>
      <c r="N109" s="28"/>
    </row>
    <row r="110" spans="1:14" ht="15" x14ac:dyDescent="0.2">
      <c r="A110" s="24" t="s">
        <v>481</v>
      </c>
      <c r="B110" s="25">
        <f t="shared" si="1"/>
        <v>106</v>
      </c>
      <c r="C110" s="26" t="s">
        <v>164</v>
      </c>
      <c r="D110" s="26" t="s">
        <v>183</v>
      </c>
      <c r="E110" s="47" t="s">
        <v>165</v>
      </c>
      <c r="F110" s="22" t="s">
        <v>498</v>
      </c>
      <c r="G110" s="26" t="s">
        <v>166</v>
      </c>
      <c r="H110" s="26" t="s">
        <v>10</v>
      </c>
      <c r="I110" s="78">
        <v>28744</v>
      </c>
      <c r="J110" s="32"/>
      <c r="K110" s="35">
        <v>100</v>
      </c>
      <c r="L110" s="32" t="s">
        <v>503</v>
      </c>
      <c r="M110" s="35">
        <v>100</v>
      </c>
      <c r="N110" s="28" t="s">
        <v>505</v>
      </c>
    </row>
    <row r="111" spans="1:14" ht="14" x14ac:dyDescent="0.2">
      <c r="A111" s="24" t="s">
        <v>434</v>
      </c>
      <c r="B111" s="25">
        <f t="shared" si="1"/>
        <v>107</v>
      </c>
      <c r="C111" s="88" t="s">
        <v>167</v>
      </c>
      <c r="D111" s="26" t="s">
        <v>168</v>
      </c>
      <c r="E111" s="47" t="s">
        <v>169</v>
      </c>
      <c r="F111" s="26"/>
      <c r="G111" s="26" t="s">
        <v>170</v>
      </c>
      <c r="H111" s="26" t="s">
        <v>10</v>
      </c>
      <c r="I111" s="78">
        <v>28734</v>
      </c>
      <c r="J111" s="26"/>
      <c r="K111" s="35"/>
      <c r="L111" s="32"/>
      <c r="M111" s="35"/>
      <c r="N111" s="28"/>
    </row>
    <row r="112" spans="1:14" ht="14" x14ac:dyDescent="0.2">
      <c r="A112" s="24" t="s">
        <v>432</v>
      </c>
      <c r="B112" s="25">
        <f t="shared" si="1"/>
        <v>108</v>
      </c>
      <c r="C112" s="26" t="s">
        <v>171</v>
      </c>
      <c r="D112" s="26" t="s">
        <v>241</v>
      </c>
      <c r="E112" s="47" t="s">
        <v>172</v>
      </c>
      <c r="F112" s="26"/>
      <c r="G112" s="26" t="s">
        <v>244</v>
      </c>
      <c r="H112" s="26" t="s">
        <v>10</v>
      </c>
      <c r="I112" s="78">
        <v>28734</v>
      </c>
      <c r="J112" s="32"/>
      <c r="K112" s="27"/>
      <c r="L112" s="32"/>
      <c r="M112" s="35"/>
      <c r="N112" s="28"/>
    </row>
    <row r="113" spans="1:14" ht="15" x14ac:dyDescent="0.2">
      <c r="A113" s="24" t="s">
        <v>432</v>
      </c>
      <c r="B113" s="25">
        <f t="shared" si="1"/>
        <v>109</v>
      </c>
      <c r="C113" s="31" t="s">
        <v>373</v>
      </c>
      <c r="D113" s="53" t="s">
        <v>374</v>
      </c>
      <c r="E113" s="31" t="s">
        <v>376</v>
      </c>
      <c r="F113" s="27"/>
      <c r="G113" s="53" t="s">
        <v>375</v>
      </c>
      <c r="H113" s="31" t="s">
        <v>10</v>
      </c>
      <c r="I113" s="80">
        <v>28734</v>
      </c>
      <c r="J113" s="27"/>
      <c r="K113" s="27"/>
      <c r="L113" s="27"/>
      <c r="M113" s="35"/>
      <c r="N113" s="28"/>
    </row>
    <row r="114" spans="1:14" ht="15" x14ac:dyDescent="0.2">
      <c r="A114" s="24" t="s">
        <v>428</v>
      </c>
      <c r="B114" s="25">
        <f t="shared" si="1"/>
        <v>110</v>
      </c>
      <c r="C114" s="66" t="s">
        <v>364</v>
      </c>
      <c r="D114" s="26" t="s">
        <v>91</v>
      </c>
      <c r="E114" s="47" t="s">
        <v>92</v>
      </c>
      <c r="F114" s="22" t="s">
        <v>365</v>
      </c>
      <c r="G114" s="26" t="s">
        <v>93</v>
      </c>
      <c r="H114" s="26" t="s">
        <v>10</v>
      </c>
      <c r="I114" s="78">
        <v>28734</v>
      </c>
      <c r="J114" s="26"/>
      <c r="K114" s="52"/>
      <c r="L114" s="32"/>
      <c r="M114" s="35">
        <v>100</v>
      </c>
      <c r="N114" s="28" t="s">
        <v>542</v>
      </c>
    </row>
    <row r="115" spans="1:14" ht="15" x14ac:dyDescent="0.2">
      <c r="A115" s="24" t="s">
        <v>433</v>
      </c>
      <c r="B115" s="25">
        <f t="shared" si="1"/>
        <v>111</v>
      </c>
      <c r="C115" s="65" t="s">
        <v>367</v>
      </c>
      <c r="D115" s="34" t="s">
        <v>366</v>
      </c>
      <c r="E115" s="48">
        <v>421.0967</v>
      </c>
      <c r="F115" s="22" t="s">
        <v>386</v>
      </c>
      <c r="G115" s="30" t="s">
        <v>387</v>
      </c>
      <c r="H115" s="30" t="s">
        <v>10</v>
      </c>
      <c r="I115" s="81">
        <v>28744</v>
      </c>
      <c r="J115" s="34"/>
      <c r="K115" s="27"/>
      <c r="L115" s="27"/>
      <c r="M115" s="235" t="s">
        <v>473</v>
      </c>
      <c r="N115" s="236"/>
    </row>
    <row r="116" spans="1:14" ht="19" x14ac:dyDescent="0.25">
      <c r="A116" s="6" t="s">
        <v>333</v>
      </c>
      <c r="B116" s="18"/>
      <c r="D116" s="3"/>
      <c r="E116" s="46"/>
      <c r="F116" s="3"/>
      <c r="G116" s="3"/>
      <c r="H116" s="112"/>
      <c r="I116" s="75"/>
      <c r="J116" s="42" t="s">
        <v>555</v>
      </c>
      <c r="K116" s="43">
        <f>SUM(K5:K115)</f>
        <v>1050</v>
      </c>
      <c r="L116" s="43"/>
      <c r="M116" s="237">
        <f>SUM(M5:M115)</f>
        <v>5750</v>
      </c>
      <c r="N116" s="237"/>
    </row>
    <row r="117" spans="1:14" ht="19" x14ac:dyDescent="0.25">
      <c r="A117" s="6"/>
      <c r="B117" s="18"/>
      <c r="D117" s="3"/>
      <c r="E117" s="46"/>
      <c r="F117" s="3"/>
      <c r="G117" s="3"/>
      <c r="H117" s="3"/>
      <c r="I117" s="75"/>
      <c r="J117" s="113"/>
      <c r="K117" s="113" t="s">
        <v>556</v>
      </c>
      <c r="L117" s="114"/>
      <c r="M117" s="238">
        <v>310</v>
      </c>
      <c r="N117" s="238"/>
    </row>
    <row r="118" spans="1:14" ht="20" thickBot="1" x14ac:dyDescent="0.3">
      <c r="A118" s="6"/>
      <c r="B118" s="18"/>
      <c r="D118" s="3"/>
      <c r="E118" s="46"/>
      <c r="F118" s="3"/>
      <c r="G118" s="3"/>
      <c r="H118" s="3"/>
      <c r="I118" s="75"/>
      <c r="J118" s="42"/>
      <c r="K118" s="43"/>
      <c r="L118" s="43"/>
      <c r="M118" s="239">
        <f>SUM(M116:N117)</f>
        <v>6060</v>
      </c>
      <c r="N118" s="239"/>
    </row>
    <row r="119" spans="1:14" ht="15" thickTop="1" x14ac:dyDescent="0.2">
      <c r="A119" s="12"/>
      <c r="B119" s="90" t="s">
        <v>468</v>
      </c>
      <c r="C119" s="91"/>
      <c r="D119" s="3"/>
      <c r="E119" s="46"/>
      <c r="F119" s="3"/>
      <c r="G119" s="3"/>
      <c r="H119" s="3"/>
      <c r="I119" s="75"/>
      <c r="J119" s="3"/>
      <c r="K119" s="111"/>
      <c r="L119" s="110"/>
      <c r="M119" s="41"/>
      <c r="N119" s="40"/>
    </row>
    <row r="120" spans="1:14" ht="15" x14ac:dyDescent="0.2">
      <c r="A120" s="24" t="s">
        <v>323</v>
      </c>
      <c r="B120" s="25"/>
      <c r="C120" s="26" t="s">
        <v>228</v>
      </c>
      <c r="D120" s="53" t="s">
        <v>229</v>
      </c>
      <c r="E120" s="31" t="s">
        <v>230</v>
      </c>
      <c r="F120" s="36" t="s">
        <v>231</v>
      </c>
      <c r="G120" s="73"/>
      <c r="H120" s="26" t="s">
        <v>10</v>
      </c>
      <c r="I120" s="78">
        <v>28734</v>
      </c>
      <c r="J120" s="37" t="s">
        <v>328</v>
      </c>
      <c r="K120" s="37"/>
      <c r="L120" s="38"/>
      <c r="M120" s="38"/>
      <c r="N120" s="39"/>
    </row>
    <row r="121" spans="1:14" ht="15" x14ac:dyDescent="0.2">
      <c r="A121" s="24"/>
      <c r="B121" s="25"/>
      <c r="C121" s="31" t="s">
        <v>232</v>
      </c>
      <c r="D121" s="26" t="s">
        <v>233</v>
      </c>
      <c r="E121" s="47" t="s">
        <v>234</v>
      </c>
      <c r="F121" s="22" t="s">
        <v>266</v>
      </c>
      <c r="G121" s="26" t="s">
        <v>248</v>
      </c>
      <c r="H121" s="26" t="s">
        <v>10</v>
      </c>
      <c r="I121" s="78">
        <v>28744</v>
      </c>
      <c r="J121" s="37" t="s">
        <v>327</v>
      </c>
      <c r="K121" s="37"/>
      <c r="L121" s="38"/>
      <c r="M121" s="38"/>
      <c r="N121" s="37"/>
    </row>
    <row r="122" spans="1:14" ht="14" x14ac:dyDescent="0.2">
      <c r="A122" s="24"/>
      <c r="B122" s="25"/>
      <c r="C122" s="26" t="s">
        <v>325</v>
      </c>
      <c r="D122" s="26"/>
      <c r="E122" s="47"/>
      <c r="F122" s="26"/>
      <c r="G122" s="26"/>
      <c r="H122" s="26"/>
      <c r="I122" s="78"/>
      <c r="J122" s="37"/>
      <c r="K122" s="37"/>
      <c r="L122" s="38"/>
      <c r="M122" s="38"/>
      <c r="N122" s="37"/>
    </row>
    <row r="123" spans="1:14" ht="14" x14ac:dyDescent="0.2">
      <c r="A123" s="24"/>
      <c r="B123" s="25"/>
      <c r="C123" s="26" t="s">
        <v>324</v>
      </c>
      <c r="D123" s="26" t="s">
        <v>208</v>
      </c>
      <c r="E123" s="47" t="s">
        <v>329</v>
      </c>
      <c r="F123" s="26"/>
      <c r="G123" s="26" t="s">
        <v>212</v>
      </c>
      <c r="H123" s="26" t="s">
        <v>10</v>
      </c>
      <c r="I123" s="78">
        <v>28734</v>
      </c>
      <c r="J123" s="37" t="s">
        <v>330</v>
      </c>
      <c r="K123" s="37"/>
      <c r="L123" s="38"/>
      <c r="M123" s="38"/>
      <c r="N123" s="37"/>
    </row>
    <row r="124" spans="1:14" ht="14" x14ac:dyDescent="0.2">
      <c r="A124" s="24"/>
      <c r="B124" s="25"/>
      <c r="C124" s="26" t="s">
        <v>326</v>
      </c>
      <c r="D124" s="26"/>
      <c r="E124" s="47"/>
      <c r="F124" s="26"/>
      <c r="G124" s="26"/>
      <c r="H124" s="26"/>
      <c r="I124" s="78"/>
      <c r="J124" s="26"/>
      <c r="K124" s="37"/>
      <c r="L124" s="38"/>
      <c r="M124" s="38"/>
      <c r="N124" s="37"/>
    </row>
    <row r="125" spans="1:14" ht="14" hidden="1" x14ac:dyDescent="0.2">
      <c r="A125" s="13"/>
      <c r="B125" s="18"/>
      <c r="C125" s="3"/>
      <c r="D125" s="3"/>
      <c r="E125" s="46"/>
      <c r="F125" s="3"/>
      <c r="G125" s="3"/>
      <c r="H125" s="3"/>
      <c r="I125" s="75"/>
      <c r="J125" s="3"/>
      <c r="K125" s="7"/>
      <c r="L125" s="8"/>
      <c r="M125" s="8"/>
      <c r="N125" s="7"/>
    </row>
    <row r="126" spans="1:14" ht="25.5" hidden="1" customHeight="1" x14ac:dyDescent="0.2">
      <c r="A126" s="234" t="s">
        <v>445</v>
      </c>
      <c r="B126" s="234"/>
      <c r="C126" s="3" t="s">
        <v>367</v>
      </c>
      <c r="D126" s="74">
        <v>500</v>
      </c>
      <c r="E126" s="46"/>
      <c r="F126" s="3"/>
      <c r="G126" s="3"/>
      <c r="H126" s="3"/>
      <c r="I126" s="75"/>
      <c r="J126" s="3"/>
      <c r="K126" s="7"/>
      <c r="L126" s="8"/>
      <c r="M126" s="74">
        <v>500</v>
      </c>
      <c r="N126" s="7" t="s">
        <v>446</v>
      </c>
    </row>
    <row r="127" spans="1:14" ht="14" hidden="1" x14ac:dyDescent="0.2">
      <c r="A127" s="13" t="s">
        <v>413</v>
      </c>
      <c r="B127" s="18"/>
      <c r="C127" s="3" t="s">
        <v>295</v>
      </c>
      <c r="D127" s="3"/>
      <c r="E127" s="46"/>
      <c r="F127" s="3"/>
      <c r="G127" s="3"/>
      <c r="K127" s="7"/>
      <c r="L127" s="8"/>
      <c r="M127" s="8"/>
      <c r="N127" s="7"/>
    </row>
    <row r="128" spans="1:14" ht="14" hidden="1" x14ac:dyDescent="0.2">
      <c r="A128" s="13" t="s">
        <v>413</v>
      </c>
      <c r="B128" s="18"/>
      <c r="C128" s="3" t="s">
        <v>414</v>
      </c>
      <c r="H128" s="3"/>
      <c r="I128" s="75"/>
      <c r="J128" s="3"/>
      <c r="K128" s="7"/>
      <c r="L128" s="8"/>
      <c r="M128" s="8"/>
      <c r="N128" s="7"/>
    </row>
    <row r="129" spans="1:15" ht="14" hidden="1" x14ac:dyDescent="0.2">
      <c r="A129" s="13"/>
      <c r="B129" s="18"/>
      <c r="C129" s="6"/>
      <c r="D129" s="3"/>
      <c r="E129" s="46"/>
      <c r="F129" s="3"/>
      <c r="G129" s="3"/>
      <c r="H129" s="3"/>
      <c r="I129" s="75"/>
      <c r="J129" s="3"/>
      <c r="K129" s="7"/>
      <c r="L129" s="8"/>
      <c r="M129" s="8"/>
      <c r="N129" s="7"/>
    </row>
    <row r="130" spans="1:15" ht="14" hidden="1" x14ac:dyDescent="0.2">
      <c r="A130" s="12"/>
      <c r="B130" s="19"/>
      <c r="C130" s="6"/>
      <c r="D130" s="3"/>
      <c r="E130" s="46"/>
      <c r="F130" s="3"/>
      <c r="G130" s="3"/>
      <c r="H130" s="3"/>
      <c r="I130" s="75"/>
      <c r="J130" s="3"/>
      <c r="K130" s="7"/>
      <c r="L130" s="8"/>
      <c r="M130" s="8"/>
      <c r="N130" s="7"/>
    </row>
    <row r="131" spans="1:15" ht="14" hidden="1" x14ac:dyDescent="0.2">
      <c r="A131" s="10"/>
      <c r="B131" s="18"/>
      <c r="C131" s="6"/>
      <c r="D131" s="3"/>
      <c r="E131" s="46"/>
      <c r="F131" s="3"/>
      <c r="G131" s="3"/>
      <c r="H131" s="3"/>
      <c r="I131" s="75"/>
      <c r="J131" s="3"/>
      <c r="K131" s="7"/>
      <c r="L131" s="8"/>
      <c r="M131" s="8"/>
      <c r="N131" s="7"/>
    </row>
    <row r="132" spans="1:15" ht="14" hidden="1" x14ac:dyDescent="0.2">
      <c r="A132" s="13"/>
      <c r="B132" s="18"/>
      <c r="C132" s="6"/>
      <c r="D132" s="3"/>
      <c r="E132" s="46"/>
      <c r="F132" s="9"/>
      <c r="G132" s="11"/>
      <c r="H132" s="3"/>
      <c r="I132" s="75"/>
      <c r="J132" s="3"/>
      <c r="K132" s="7"/>
      <c r="L132" s="8"/>
      <c r="M132" s="8"/>
      <c r="N132" s="7"/>
    </row>
    <row r="133" spans="1:15" ht="14" hidden="1" x14ac:dyDescent="0.2">
      <c r="A133" s="12"/>
      <c r="B133" s="19"/>
      <c r="C133" s="3"/>
      <c r="D133" s="3"/>
      <c r="E133" s="46"/>
      <c r="F133" s="23"/>
      <c r="G133" s="3"/>
      <c r="H133" s="3"/>
      <c r="I133" s="75"/>
      <c r="J133" s="3"/>
      <c r="K133" s="7"/>
      <c r="L133" s="8"/>
      <c r="M133" s="8"/>
      <c r="N133" s="7"/>
    </row>
    <row r="134" spans="1:15" ht="14" hidden="1" x14ac:dyDescent="0.2">
      <c r="A134" s="6"/>
      <c r="B134" s="18"/>
      <c r="C134" s="3" t="s">
        <v>423</v>
      </c>
      <c r="D134" s="3"/>
      <c r="E134" s="46"/>
      <c r="F134" s="3"/>
      <c r="G134" s="3"/>
      <c r="H134" s="3"/>
      <c r="I134" s="75"/>
      <c r="J134" s="3"/>
      <c r="K134" s="7"/>
      <c r="L134" s="8"/>
      <c r="M134" s="8"/>
      <c r="N134" s="7"/>
    </row>
    <row r="135" spans="1:15" ht="14" hidden="1" x14ac:dyDescent="0.2">
      <c r="A135" s="6"/>
      <c r="B135" s="18"/>
      <c r="C135" s="3"/>
      <c r="D135" s="3"/>
      <c r="E135" s="46"/>
      <c r="F135" s="9"/>
      <c r="G135" s="3"/>
      <c r="H135" s="3"/>
      <c r="I135" s="75"/>
      <c r="J135" s="3"/>
      <c r="K135" s="7"/>
      <c r="L135" s="8"/>
      <c r="M135" s="8"/>
      <c r="N135" s="7"/>
      <c r="O135" s="85"/>
    </row>
    <row r="136" spans="1:15" ht="14" x14ac:dyDescent="0.2">
      <c r="A136" s="6"/>
      <c r="B136" s="18"/>
      <c r="C136" s="3"/>
      <c r="D136" s="3"/>
      <c r="E136" s="46"/>
      <c r="F136" s="3"/>
      <c r="G136" s="9"/>
      <c r="H136" s="3"/>
      <c r="I136" s="75"/>
      <c r="J136" s="3"/>
      <c r="K136" s="7"/>
      <c r="L136" s="8"/>
      <c r="M136" s="8"/>
      <c r="N136" s="7"/>
    </row>
    <row r="137" spans="1:15" ht="14" x14ac:dyDescent="0.2">
      <c r="A137" s="6"/>
      <c r="B137" s="18"/>
      <c r="C137" s="3"/>
      <c r="D137" s="3"/>
      <c r="E137" s="46"/>
      <c r="F137" s="9"/>
      <c r="G137" s="3"/>
      <c r="H137" s="3"/>
      <c r="I137" s="75"/>
      <c r="J137" s="3"/>
      <c r="K137" s="7"/>
      <c r="L137" s="8"/>
      <c r="M137" s="8"/>
      <c r="N137" s="7"/>
    </row>
    <row r="138" spans="1:15" ht="14" x14ac:dyDescent="0.2">
      <c r="A138" s="6"/>
      <c r="B138" s="18"/>
      <c r="C138" s="3"/>
      <c r="D138" s="3"/>
      <c r="E138" s="46"/>
      <c r="F138" s="9"/>
      <c r="G138" s="3"/>
      <c r="H138" s="3"/>
      <c r="I138" s="75"/>
      <c r="J138" s="3"/>
      <c r="K138" s="7"/>
      <c r="L138" s="8"/>
      <c r="M138" s="8"/>
      <c r="N138" s="7"/>
      <c r="O138" s="85"/>
    </row>
    <row r="139" spans="1:15" ht="23" x14ac:dyDescent="0.3">
      <c r="A139" s="6"/>
      <c r="B139" s="18"/>
      <c r="C139" s="86"/>
      <c r="D139" s="3"/>
      <c r="E139" s="46"/>
      <c r="F139" s="9"/>
      <c r="G139" s="3"/>
      <c r="H139" s="3"/>
      <c r="I139" s="75"/>
      <c r="J139" s="3"/>
      <c r="K139" s="7"/>
      <c r="L139" s="8"/>
      <c r="M139" s="8"/>
      <c r="N139" s="7"/>
    </row>
    <row r="140" spans="1:15" ht="14" x14ac:dyDescent="0.2">
      <c r="A140" s="12"/>
      <c r="B140" s="19"/>
      <c r="C140" s="94" t="s">
        <v>481</v>
      </c>
      <c r="D140" s="3">
        <f>COUNTIF($A$5:$A$115, "Emily")</f>
        <v>7</v>
      </c>
      <c r="E140" s="46"/>
      <c r="F140" s="9"/>
      <c r="G140" s="3"/>
      <c r="H140" s="3"/>
      <c r="I140" s="75"/>
      <c r="J140" s="3"/>
      <c r="K140" s="7"/>
      <c r="L140" s="8"/>
      <c r="M140" s="8"/>
      <c r="N140" s="7"/>
    </row>
    <row r="141" spans="1:15" ht="14" x14ac:dyDescent="0.2">
      <c r="A141" s="13"/>
      <c r="B141" s="18"/>
      <c r="C141" s="94" t="s">
        <v>433</v>
      </c>
      <c r="D141" s="3">
        <f>COUNTIF($A$5:$A$115, "Hunter")</f>
        <v>19</v>
      </c>
      <c r="E141" s="46"/>
      <c r="F141" s="9"/>
      <c r="G141" s="3"/>
      <c r="H141" s="3"/>
      <c r="I141" s="75"/>
      <c r="J141" s="3"/>
      <c r="K141" s="7"/>
      <c r="L141" s="8"/>
      <c r="M141" s="8"/>
      <c r="N141" s="7"/>
    </row>
    <row r="142" spans="1:15" ht="14" x14ac:dyDescent="0.2">
      <c r="A142" s="13"/>
      <c r="B142" s="18"/>
      <c r="C142" s="94" t="s">
        <v>428</v>
      </c>
      <c r="D142" s="3">
        <f>COUNTIF($A$5:$A$115, "Dale")</f>
        <v>18</v>
      </c>
      <c r="E142" s="46"/>
      <c r="F142" s="9"/>
      <c r="G142" s="3"/>
      <c r="H142" s="3"/>
      <c r="I142" s="75"/>
      <c r="J142" s="3"/>
      <c r="K142" s="7"/>
      <c r="L142" s="8"/>
      <c r="M142" s="8"/>
      <c r="N142" s="7"/>
    </row>
    <row r="143" spans="1:15" ht="14" x14ac:dyDescent="0.2">
      <c r="A143" s="13"/>
      <c r="B143" s="18"/>
      <c r="C143" s="94" t="s">
        <v>434</v>
      </c>
      <c r="D143" s="3">
        <f>COUNTIF($A$5:$A$115, "Ron")</f>
        <v>23</v>
      </c>
      <c r="E143" s="46"/>
      <c r="F143" s="9"/>
      <c r="G143" s="9"/>
      <c r="H143" s="3"/>
      <c r="I143" s="75"/>
      <c r="J143" s="3"/>
      <c r="K143" s="7"/>
      <c r="L143" s="8"/>
      <c r="M143" s="8"/>
      <c r="N143" s="7"/>
    </row>
    <row r="144" spans="1:15" ht="14" x14ac:dyDescent="0.2">
      <c r="A144" s="10"/>
      <c r="B144" s="18"/>
      <c r="C144" s="94" t="s">
        <v>431</v>
      </c>
      <c r="D144" s="3">
        <f>COUNTIF($A$5:$A$115, "Billi")</f>
        <v>12</v>
      </c>
      <c r="E144" s="46"/>
      <c r="F144" s="9"/>
      <c r="G144" s="3"/>
      <c r="H144" s="3"/>
      <c r="I144" s="75"/>
      <c r="J144" s="3"/>
      <c r="K144" s="7"/>
      <c r="L144" s="8"/>
      <c r="M144" s="8"/>
      <c r="N144" s="7"/>
    </row>
    <row r="145" spans="1:14" ht="14" x14ac:dyDescent="0.2">
      <c r="A145" s="12"/>
      <c r="B145" s="19"/>
      <c r="C145" s="94" t="s">
        <v>437</v>
      </c>
      <c r="D145" s="3">
        <f>COUNTIF($A$5:$A$115, "Dave")</f>
        <v>6</v>
      </c>
      <c r="E145" s="46"/>
      <c r="F145" s="9"/>
      <c r="G145" s="3"/>
      <c r="H145" s="3"/>
      <c r="I145" s="75"/>
      <c r="J145" s="3"/>
      <c r="K145" s="7"/>
      <c r="L145" s="8"/>
      <c r="M145" s="8"/>
      <c r="N145" s="7"/>
    </row>
    <row r="146" spans="1:14" ht="14" x14ac:dyDescent="0.2">
      <c r="A146" s="12"/>
      <c r="B146" s="19"/>
      <c r="C146" s="94" t="s">
        <v>471</v>
      </c>
      <c r="D146" s="3">
        <f>COUNTIF($A$5:$A$115, "Bryson")</f>
        <v>12</v>
      </c>
      <c r="E146" s="46"/>
      <c r="F146" s="9"/>
      <c r="G146" s="3"/>
      <c r="H146" s="3"/>
      <c r="I146" s="75"/>
      <c r="J146" s="3"/>
      <c r="K146" s="7"/>
      <c r="L146" s="8"/>
      <c r="M146" s="8"/>
      <c r="N146" s="7"/>
    </row>
    <row r="147" spans="1:14" ht="14" x14ac:dyDescent="0.2">
      <c r="A147" s="12"/>
      <c r="B147" s="19"/>
      <c r="C147" s="94" t="s">
        <v>432</v>
      </c>
      <c r="D147" s="3">
        <f>COUNTIF($A$5:$A$115, "Charles")</f>
        <v>7</v>
      </c>
      <c r="E147" s="46"/>
      <c r="F147" s="9"/>
      <c r="G147" s="3"/>
      <c r="H147" s="3"/>
      <c r="I147" s="75"/>
      <c r="J147" s="3"/>
      <c r="K147" s="7"/>
      <c r="L147" s="8"/>
      <c r="M147" s="8"/>
      <c r="N147" s="7"/>
    </row>
    <row r="148" spans="1:14" ht="14" x14ac:dyDescent="0.2">
      <c r="A148" s="12"/>
      <c r="B148" s="19"/>
      <c r="C148" s="94" t="s">
        <v>435</v>
      </c>
      <c r="D148" s="3">
        <f>COUNTIF($A$5:$A$115, "Chuck")</f>
        <v>3</v>
      </c>
      <c r="E148" s="46"/>
      <c r="F148" s="9"/>
      <c r="G148" s="3"/>
      <c r="H148" s="3"/>
      <c r="I148" s="75"/>
      <c r="J148" s="3"/>
      <c r="K148" s="7"/>
      <c r="L148" s="8"/>
      <c r="M148" s="8"/>
      <c r="N148" s="7"/>
    </row>
    <row r="149" spans="1:14" ht="14" x14ac:dyDescent="0.2">
      <c r="A149" s="6"/>
      <c r="B149" s="18"/>
      <c r="C149" s="94" t="s">
        <v>476</v>
      </c>
      <c r="D149" s="3">
        <f>COUNTIF($A$5:$A$115, "Mike")</f>
        <v>1</v>
      </c>
      <c r="E149" s="46"/>
      <c r="F149" s="9"/>
      <c r="G149" s="3"/>
      <c r="H149" s="3"/>
      <c r="I149" s="75"/>
      <c r="J149" s="3"/>
      <c r="K149" s="7"/>
      <c r="L149" s="8"/>
      <c r="M149" s="8"/>
      <c r="N149" s="7"/>
    </row>
    <row r="150" spans="1:14" ht="14" x14ac:dyDescent="0.2">
      <c r="A150" s="6"/>
      <c r="B150" s="18"/>
      <c r="C150" s="94" t="s">
        <v>472</v>
      </c>
      <c r="D150" s="3">
        <f>COUNTIF($A$5:$A$115, "Tiffani")</f>
        <v>1</v>
      </c>
      <c r="E150" s="46"/>
      <c r="F150" s="3"/>
      <c r="G150" s="3"/>
      <c r="H150" s="3"/>
      <c r="I150" s="75"/>
      <c r="J150" s="3"/>
      <c r="K150" s="7"/>
      <c r="L150" s="8"/>
      <c r="M150" s="8"/>
      <c r="N150" s="7"/>
    </row>
    <row r="151" spans="1:14" ht="14" x14ac:dyDescent="0.2">
      <c r="A151" s="6"/>
      <c r="B151" s="18"/>
      <c r="C151" s="3"/>
      <c r="D151" s="3"/>
      <c r="E151" s="46"/>
      <c r="F151" s="3"/>
      <c r="G151" s="3"/>
      <c r="H151" s="3"/>
      <c r="I151" s="75"/>
      <c r="J151" s="3"/>
      <c r="K151" s="7"/>
      <c r="L151" s="8"/>
      <c r="M151" s="8"/>
      <c r="N151" s="7"/>
    </row>
    <row r="152" spans="1:14" ht="14" x14ac:dyDescent="0.2">
      <c r="A152" s="6"/>
      <c r="B152" s="18"/>
      <c r="C152" s="3"/>
      <c r="D152" s="3"/>
      <c r="E152" s="46"/>
      <c r="F152" s="3"/>
      <c r="G152" s="3"/>
      <c r="H152" s="3"/>
      <c r="I152" s="75"/>
      <c r="J152" s="3"/>
      <c r="K152" s="7"/>
      <c r="L152" s="8"/>
      <c r="M152" s="8"/>
      <c r="N152" s="7"/>
    </row>
    <row r="153" spans="1:14" ht="14" x14ac:dyDescent="0.2">
      <c r="A153" s="6"/>
      <c r="B153" s="18"/>
      <c r="C153" s="3"/>
      <c r="D153" s="3"/>
      <c r="E153" s="46"/>
      <c r="F153" s="9"/>
      <c r="G153" s="3"/>
      <c r="H153" s="3"/>
      <c r="I153" s="75"/>
      <c r="J153" s="3"/>
      <c r="K153" s="7"/>
      <c r="L153" s="8"/>
      <c r="M153" s="8"/>
      <c r="N153" s="7"/>
    </row>
    <row r="154" spans="1:14" ht="12.75" customHeight="1" x14ac:dyDescent="0.2">
      <c r="A154" s="6"/>
      <c r="B154" s="18"/>
      <c r="C154" s="3"/>
      <c r="D154" s="3"/>
      <c r="E154" s="46"/>
      <c r="F154" s="9"/>
      <c r="G154" s="3"/>
      <c r="H154" s="3"/>
      <c r="I154" s="75"/>
      <c r="J154" s="3"/>
      <c r="K154" s="7"/>
      <c r="L154" s="8"/>
      <c r="M154" s="8"/>
      <c r="N154" s="7"/>
    </row>
    <row r="155" spans="1:14" ht="12.75" customHeight="1" x14ac:dyDescent="0.2">
      <c r="A155" s="6"/>
      <c r="B155" s="18"/>
      <c r="C155" s="3" t="s">
        <v>507</v>
      </c>
      <c r="D155" s="3"/>
      <c r="E155" s="46"/>
      <c r="F155" s="3"/>
      <c r="G155" s="3"/>
      <c r="H155" s="3"/>
      <c r="I155" s="75"/>
      <c r="J155" s="3"/>
      <c r="K155" s="7"/>
      <c r="L155" s="8"/>
      <c r="M155" s="8"/>
      <c r="N155" s="7"/>
    </row>
    <row r="156" spans="1:14" ht="14" x14ac:dyDescent="0.2">
      <c r="A156" s="6"/>
      <c r="B156" s="18"/>
      <c r="C156" s="3"/>
      <c r="D156" s="3"/>
      <c r="E156" s="46"/>
      <c r="F156" s="3"/>
      <c r="G156" s="3"/>
      <c r="H156" s="3"/>
      <c r="I156" s="75"/>
      <c r="J156" s="3"/>
      <c r="K156" s="7"/>
      <c r="L156" s="8"/>
      <c r="M156" s="8"/>
      <c r="N156" s="7"/>
    </row>
    <row r="157" spans="1:14" ht="14" x14ac:dyDescent="0.2">
      <c r="A157" s="6"/>
      <c r="B157" s="18"/>
      <c r="C157" s="3"/>
      <c r="D157" s="3"/>
      <c r="E157" s="46"/>
      <c r="F157" s="3"/>
      <c r="G157" s="3"/>
      <c r="H157" s="3"/>
      <c r="I157" s="75"/>
      <c r="J157" s="3"/>
      <c r="K157" s="7"/>
      <c r="L157" s="8"/>
      <c r="M157" s="8"/>
      <c r="N157" s="7"/>
    </row>
    <row r="158" spans="1:14" ht="14" x14ac:dyDescent="0.2">
      <c r="A158" s="6"/>
      <c r="B158" s="18"/>
      <c r="C158" s="3"/>
      <c r="D158" s="3"/>
      <c r="E158" s="46"/>
      <c r="F158" s="9"/>
      <c r="G158" s="3"/>
      <c r="H158" s="3"/>
      <c r="I158" s="75"/>
      <c r="J158" s="3"/>
      <c r="K158" s="7"/>
      <c r="L158" s="8"/>
      <c r="M158" s="8"/>
      <c r="N158" s="7"/>
    </row>
    <row r="159" spans="1:14" ht="14" x14ac:dyDescent="0.2">
      <c r="A159" s="6"/>
      <c r="B159" s="18"/>
      <c r="C159" s="3"/>
      <c r="D159" s="3"/>
      <c r="E159" s="46"/>
      <c r="F159" s="3"/>
      <c r="G159" s="3"/>
      <c r="H159" s="3"/>
      <c r="I159" s="75"/>
      <c r="J159" s="3"/>
      <c r="K159" s="7"/>
      <c r="L159" s="8"/>
      <c r="M159" s="8"/>
      <c r="N159" s="7"/>
    </row>
    <row r="160" spans="1:14" ht="14" x14ac:dyDescent="0.2">
      <c r="A160" s="6"/>
      <c r="B160" s="18"/>
      <c r="C160" s="3"/>
      <c r="D160" s="3"/>
      <c r="E160" s="46"/>
      <c r="F160" s="9"/>
      <c r="G160" s="3"/>
      <c r="H160" s="3"/>
      <c r="I160" s="75"/>
      <c r="J160" s="3"/>
      <c r="K160" s="7"/>
      <c r="L160" s="8"/>
      <c r="M160" s="8"/>
      <c r="N160" s="7"/>
    </row>
    <row r="161" spans="1:14" ht="14" x14ac:dyDescent="0.2">
      <c r="A161" s="6"/>
      <c r="B161" s="18"/>
      <c r="C161" s="3" t="s">
        <v>529</v>
      </c>
      <c r="D161" s="3"/>
      <c r="E161" s="46"/>
      <c r="F161" s="3"/>
      <c r="G161" s="3"/>
      <c r="H161" s="3"/>
      <c r="I161" s="75"/>
      <c r="J161" s="3"/>
      <c r="K161" s="7"/>
      <c r="L161" s="8"/>
      <c r="M161" s="8"/>
      <c r="N161" s="7"/>
    </row>
    <row r="162" spans="1:14" ht="14" x14ac:dyDescent="0.2">
      <c r="A162" s="6"/>
      <c r="B162" s="18"/>
      <c r="C162" s="3"/>
      <c r="D162" s="3"/>
      <c r="E162" s="46"/>
      <c r="F162" s="3"/>
      <c r="G162" s="3"/>
      <c r="H162" s="3"/>
      <c r="I162" s="75"/>
      <c r="J162" s="3"/>
      <c r="K162" s="7"/>
      <c r="L162" s="8"/>
      <c r="M162" s="8"/>
      <c r="N162" s="7"/>
    </row>
    <row r="163" spans="1:14" ht="14" x14ac:dyDescent="0.2">
      <c r="A163" s="6"/>
      <c r="B163" s="18"/>
      <c r="C163" s="3"/>
      <c r="D163" s="3"/>
      <c r="E163" s="46"/>
      <c r="F163" s="3"/>
      <c r="G163" s="3"/>
      <c r="H163" s="3"/>
      <c r="I163" s="75"/>
      <c r="J163" s="3"/>
      <c r="K163" s="7"/>
      <c r="L163" s="8"/>
      <c r="M163" s="8"/>
      <c r="N163" s="7"/>
    </row>
    <row r="164" spans="1:14" ht="14" x14ac:dyDescent="0.2">
      <c r="A164" s="6"/>
      <c r="B164" s="18"/>
      <c r="C164" s="3"/>
      <c r="D164" s="3"/>
      <c r="E164" s="46"/>
      <c r="F164" s="9"/>
      <c r="G164" s="3"/>
      <c r="H164" s="3"/>
      <c r="I164" s="75"/>
      <c r="J164" s="3"/>
      <c r="K164" s="7"/>
      <c r="L164" s="8"/>
      <c r="M164" s="8"/>
      <c r="N164" s="7"/>
    </row>
    <row r="165" spans="1:14" ht="14" x14ac:dyDescent="0.2">
      <c r="A165" s="6"/>
      <c r="B165" s="18"/>
      <c r="C165" s="3"/>
      <c r="D165" s="3"/>
      <c r="E165" s="46"/>
      <c r="F165" s="3"/>
      <c r="G165" s="3"/>
      <c r="H165" s="3"/>
      <c r="I165" s="75"/>
      <c r="J165" s="3"/>
      <c r="K165" s="7"/>
      <c r="L165" s="8"/>
      <c r="M165" s="8"/>
      <c r="N165" s="7"/>
    </row>
    <row r="166" spans="1:14" ht="14" x14ac:dyDescent="0.2">
      <c r="A166" s="6"/>
      <c r="B166" s="18"/>
      <c r="C166" s="3"/>
      <c r="D166" s="3"/>
      <c r="E166" s="46"/>
      <c r="F166" s="3"/>
      <c r="G166" s="3"/>
      <c r="H166" s="3"/>
      <c r="I166" s="75"/>
      <c r="J166" s="3"/>
      <c r="K166" s="7"/>
      <c r="L166" s="8"/>
      <c r="M166" s="8"/>
      <c r="N166" s="7"/>
    </row>
    <row r="167" spans="1:14" ht="14" x14ac:dyDescent="0.2">
      <c r="A167" s="10"/>
      <c r="B167" s="18"/>
      <c r="C167" s="3"/>
      <c r="D167" s="3"/>
      <c r="E167" s="46"/>
      <c r="F167" s="3"/>
      <c r="G167" s="3"/>
      <c r="H167" s="3"/>
      <c r="I167" s="75"/>
      <c r="J167" s="3"/>
      <c r="K167" s="7"/>
      <c r="L167" s="8"/>
      <c r="M167" s="8"/>
      <c r="N167" s="7"/>
    </row>
    <row r="168" spans="1:14" ht="14" x14ac:dyDescent="0.2">
      <c r="A168" s="13"/>
      <c r="B168" s="18"/>
      <c r="C168" s="3"/>
      <c r="D168" s="3"/>
      <c r="E168" s="46"/>
      <c r="F168" s="3"/>
      <c r="G168" s="3"/>
      <c r="H168" s="3"/>
      <c r="I168" s="75"/>
      <c r="J168" s="3"/>
      <c r="K168" s="7"/>
      <c r="L168" s="8"/>
      <c r="M168" s="8"/>
      <c r="N168" s="7"/>
    </row>
    <row r="169" spans="1:14" ht="14" x14ac:dyDescent="0.2">
      <c r="A169" s="12"/>
      <c r="B169" s="19"/>
      <c r="C169" s="3"/>
      <c r="D169" s="3"/>
      <c r="E169" s="46"/>
      <c r="F169" s="3"/>
      <c r="G169" s="3"/>
      <c r="H169" s="3"/>
      <c r="I169" s="75"/>
      <c r="J169" s="3"/>
      <c r="K169" s="7"/>
      <c r="L169" s="8"/>
      <c r="M169" s="8"/>
      <c r="N169" s="7"/>
    </row>
    <row r="170" spans="1:14" ht="14" x14ac:dyDescent="0.2">
      <c r="A170" s="13"/>
      <c r="B170" s="18"/>
      <c r="C170" s="3"/>
      <c r="D170" s="3"/>
      <c r="E170" s="46"/>
      <c r="F170" s="3"/>
      <c r="G170" s="3"/>
      <c r="H170" s="3"/>
      <c r="I170" s="75"/>
      <c r="J170" s="3"/>
      <c r="K170" s="7"/>
      <c r="L170" s="8"/>
      <c r="M170" s="8"/>
      <c r="N170" s="7"/>
    </row>
    <row r="171" spans="1:14" ht="14" x14ac:dyDescent="0.2">
      <c r="A171" s="12"/>
      <c r="B171" s="19"/>
      <c r="C171" s="3"/>
      <c r="D171" s="3"/>
      <c r="E171" s="46"/>
      <c r="F171" s="9"/>
      <c r="G171" s="3"/>
      <c r="H171" s="3"/>
      <c r="I171" s="75"/>
      <c r="J171" s="3"/>
      <c r="K171" s="7"/>
      <c r="L171" s="8"/>
      <c r="M171" s="8"/>
      <c r="N171" s="7"/>
    </row>
    <row r="172" spans="1:14" ht="14" x14ac:dyDescent="0.2">
      <c r="A172" s="13"/>
      <c r="B172" s="18"/>
      <c r="C172" s="3"/>
      <c r="D172" s="3"/>
      <c r="E172" s="46"/>
      <c r="F172" s="3"/>
      <c r="G172" s="3"/>
      <c r="H172" s="3"/>
      <c r="I172" s="75"/>
      <c r="J172" s="3"/>
      <c r="K172" s="7"/>
      <c r="L172" s="8"/>
      <c r="M172" s="8"/>
      <c r="N172" s="7"/>
    </row>
    <row r="173" spans="1:14" ht="14" x14ac:dyDescent="0.2">
      <c r="A173" s="6"/>
      <c r="B173" s="18"/>
      <c r="C173" s="3"/>
      <c r="D173" s="3"/>
      <c r="E173" s="46"/>
      <c r="F173" s="3"/>
      <c r="G173" s="3"/>
      <c r="H173" s="3"/>
      <c r="I173" s="75"/>
      <c r="J173" s="3"/>
      <c r="K173" s="7"/>
      <c r="L173" s="8"/>
      <c r="M173" s="8"/>
      <c r="N173" s="7"/>
    </row>
    <row r="174" spans="1:14" ht="14" x14ac:dyDescent="0.2">
      <c r="A174" s="6"/>
      <c r="B174" s="18"/>
      <c r="C174" s="3"/>
      <c r="D174" s="3"/>
      <c r="E174" s="46"/>
      <c r="F174" s="3"/>
      <c r="G174" s="3"/>
      <c r="H174" s="3"/>
      <c r="I174" s="75"/>
      <c r="J174" s="3"/>
      <c r="K174" s="7"/>
      <c r="L174" s="8"/>
      <c r="M174" s="8"/>
      <c r="N174" s="7"/>
    </row>
    <row r="175" spans="1:14" ht="14" x14ac:dyDescent="0.2">
      <c r="A175" s="6"/>
      <c r="B175" s="18"/>
      <c r="C175" s="3"/>
      <c r="D175" s="3"/>
      <c r="E175" s="46"/>
      <c r="F175" s="3"/>
      <c r="G175" s="3"/>
      <c r="H175" s="3"/>
      <c r="I175" s="75"/>
      <c r="J175" s="3"/>
      <c r="K175" s="7"/>
      <c r="L175" s="8"/>
      <c r="M175" s="8"/>
      <c r="N175" s="7"/>
    </row>
    <row r="176" spans="1:14" ht="14" x14ac:dyDescent="0.2">
      <c r="A176" s="6"/>
      <c r="B176" s="18"/>
      <c r="C176" s="3"/>
      <c r="D176" s="3"/>
      <c r="E176" s="46"/>
      <c r="F176" s="3"/>
      <c r="G176" s="3"/>
      <c r="H176" s="3"/>
      <c r="I176" s="75"/>
      <c r="J176" s="3"/>
      <c r="K176" s="7"/>
      <c r="L176" s="8"/>
      <c r="M176" s="8"/>
      <c r="N176" s="7"/>
    </row>
    <row r="177" spans="1:14" ht="14" x14ac:dyDescent="0.2">
      <c r="A177" s="6"/>
      <c r="B177" s="18"/>
      <c r="C177" s="3"/>
      <c r="D177" s="3"/>
      <c r="E177" s="46"/>
      <c r="F177" s="3"/>
      <c r="G177" s="3"/>
      <c r="H177" s="3"/>
      <c r="I177" s="75"/>
      <c r="J177" s="3"/>
      <c r="K177" s="7"/>
      <c r="L177" s="8"/>
      <c r="M177" s="8"/>
      <c r="N177" s="7"/>
    </row>
    <row r="178" spans="1:14" ht="14" x14ac:dyDescent="0.2">
      <c r="A178" s="6"/>
      <c r="B178" s="18"/>
      <c r="C178" s="3"/>
      <c r="D178" s="3"/>
      <c r="E178" s="46"/>
      <c r="F178" s="3"/>
      <c r="G178" s="3"/>
      <c r="H178" s="3"/>
      <c r="I178" s="75"/>
      <c r="J178" s="3"/>
      <c r="K178" s="7"/>
      <c r="L178" s="8"/>
      <c r="M178" s="8"/>
      <c r="N178" s="7"/>
    </row>
    <row r="179" spans="1:14" ht="14" x14ac:dyDescent="0.2">
      <c r="A179" s="6"/>
      <c r="B179" s="18"/>
      <c r="C179" s="3"/>
      <c r="D179" s="3"/>
      <c r="E179" s="46"/>
      <c r="F179" s="3"/>
      <c r="G179" s="3"/>
      <c r="H179" s="3"/>
      <c r="I179" s="75"/>
      <c r="J179" s="3"/>
      <c r="K179" s="7"/>
      <c r="L179" s="8"/>
      <c r="M179" s="8"/>
      <c r="N179" s="7"/>
    </row>
    <row r="180" spans="1:14" ht="14" x14ac:dyDescent="0.2">
      <c r="A180" s="6"/>
      <c r="B180" s="18"/>
      <c r="C180" s="3"/>
      <c r="D180" s="3"/>
      <c r="E180" s="46"/>
      <c r="F180" s="3"/>
      <c r="G180" s="3"/>
      <c r="H180" s="3"/>
      <c r="I180" s="75"/>
      <c r="J180" s="3"/>
      <c r="K180" s="7"/>
      <c r="L180" s="8"/>
      <c r="M180" s="8"/>
      <c r="N180" s="7"/>
    </row>
    <row r="181" spans="1:14" ht="14" x14ac:dyDescent="0.2">
      <c r="A181" s="6"/>
      <c r="B181" s="18"/>
      <c r="C181" s="3"/>
      <c r="D181" s="3"/>
      <c r="E181" s="46"/>
      <c r="F181" s="3"/>
      <c r="G181" s="3"/>
      <c r="H181" s="3"/>
      <c r="I181" s="75"/>
      <c r="J181" s="3"/>
      <c r="K181" s="7"/>
      <c r="L181" s="8"/>
      <c r="M181" s="8"/>
      <c r="N181" s="7"/>
    </row>
    <row r="182" spans="1:14" ht="14" x14ac:dyDescent="0.2">
      <c r="A182" s="6"/>
      <c r="B182" s="18"/>
      <c r="C182" s="3"/>
      <c r="D182" s="3"/>
      <c r="E182" s="46"/>
      <c r="F182" s="3"/>
      <c r="G182" s="3"/>
      <c r="H182" s="3"/>
      <c r="I182" s="75"/>
      <c r="J182" s="3"/>
      <c r="K182" s="7"/>
      <c r="L182" s="8"/>
      <c r="M182" s="8"/>
      <c r="N182" s="7"/>
    </row>
    <row r="183" spans="1:14" ht="14" x14ac:dyDescent="0.2">
      <c r="A183" s="13"/>
      <c r="B183" s="18"/>
      <c r="C183" s="3"/>
      <c r="D183" s="3"/>
      <c r="E183" s="46"/>
      <c r="F183" s="3"/>
      <c r="G183" s="3"/>
      <c r="H183" s="3"/>
      <c r="I183" s="75"/>
      <c r="J183" s="3"/>
      <c r="K183" s="7"/>
      <c r="L183" s="8"/>
      <c r="M183" s="8"/>
      <c r="N183" s="7"/>
    </row>
    <row r="184" spans="1:14" ht="14" x14ac:dyDescent="0.2">
      <c r="A184" s="6"/>
      <c r="B184" s="18"/>
      <c r="C184" s="3"/>
      <c r="D184" s="3"/>
      <c r="E184" s="46"/>
      <c r="F184" s="3"/>
      <c r="G184" s="3"/>
      <c r="H184" s="3"/>
      <c r="I184" s="75"/>
      <c r="J184" s="3"/>
      <c r="K184" s="7"/>
      <c r="L184" s="8"/>
      <c r="M184" s="8"/>
      <c r="N184" s="7"/>
    </row>
    <row r="185" spans="1:14" ht="14" x14ac:dyDescent="0.2">
      <c r="A185" s="12"/>
      <c r="B185" s="19"/>
      <c r="C185" s="3"/>
      <c r="D185" s="3"/>
      <c r="E185" s="46"/>
      <c r="F185" s="3"/>
      <c r="G185" s="3"/>
      <c r="H185" s="3"/>
      <c r="I185" s="75"/>
      <c r="J185" s="3"/>
      <c r="K185" s="7"/>
      <c r="L185" s="8"/>
      <c r="M185" s="8"/>
      <c r="N185" s="7"/>
    </row>
    <row r="186" spans="1:14" ht="14" x14ac:dyDescent="0.2">
      <c r="A186" s="6"/>
      <c r="B186" s="18"/>
      <c r="C186" s="3"/>
      <c r="D186" s="3"/>
      <c r="E186" s="46"/>
      <c r="F186" s="3"/>
      <c r="G186" s="3"/>
      <c r="H186" s="3"/>
      <c r="I186" s="75"/>
      <c r="J186" s="3"/>
      <c r="K186" s="7"/>
      <c r="L186" s="8"/>
      <c r="M186" s="8"/>
      <c r="N186" s="7"/>
    </row>
    <row r="187" spans="1:14" ht="12.75" customHeight="1" x14ac:dyDescent="0.2">
      <c r="A187" s="6"/>
      <c r="B187" s="18"/>
      <c r="C187" s="3"/>
      <c r="D187" s="3"/>
      <c r="E187" s="46"/>
      <c r="F187" s="3"/>
      <c r="G187" s="3"/>
      <c r="H187" s="3"/>
      <c r="I187" s="75"/>
      <c r="J187" s="3"/>
      <c r="K187" s="7"/>
      <c r="L187" s="8"/>
      <c r="M187" s="8"/>
      <c r="N187" s="7"/>
    </row>
    <row r="188" spans="1:14" ht="14" x14ac:dyDescent="0.2">
      <c r="A188" s="12"/>
      <c r="B188" s="19"/>
      <c r="C188" s="3"/>
      <c r="D188" s="3"/>
      <c r="E188" s="46"/>
      <c r="F188" s="23"/>
      <c r="G188" s="3"/>
      <c r="H188" s="3"/>
      <c r="I188" s="75"/>
      <c r="J188" s="3"/>
      <c r="K188" s="7"/>
      <c r="L188" s="8"/>
      <c r="M188" s="8"/>
      <c r="N188" s="7"/>
    </row>
    <row r="189" spans="1:14" ht="14" x14ac:dyDescent="0.2">
      <c r="A189" s="6"/>
      <c r="B189" s="18"/>
      <c r="C189" s="14"/>
      <c r="D189" s="3"/>
      <c r="E189" s="46"/>
      <c r="F189" s="3"/>
      <c r="G189" s="3"/>
      <c r="H189" s="3"/>
      <c r="I189" s="75"/>
      <c r="J189" s="3"/>
      <c r="K189" s="7"/>
      <c r="L189" s="8"/>
      <c r="M189" s="8"/>
      <c r="N189" s="7"/>
    </row>
    <row r="190" spans="1:14" ht="14" x14ac:dyDescent="0.2">
      <c r="A190" s="6"/>
      <c r="B190" s="18"/>
      <c r="C190" s="3"/>
      <c r="D190" s="3"/>
      <c r="E190" s="46"/>
      <c r="F190" s="3"/>
      <c r="G190" s="3"/>
      <c r="H190" s="3"/>
      <c r="I190" s="75"/>
      <c r="J190" s="3"/>
      <c r="K190" s="7"/>
      <c r="L190" s="8"/>
      <c r="M190" s="8"/>
      <c r="N190" s="7"/>
    </row>
    <row r="191" spans="1:14" ht="14" x14ac:dyDescent="0.2">
      <c r="A191" s="6"/>
      <c r="B191" s="18"/>
      <c r="C191" s="3"/>
      <c r="D191" s="3"/>
      <c r="E191" s="46"/>
      <c r="F191" s="23"/>
      <c r="G191" s="3"/>
      <c r="H191" s="3"/>
      <c r="I191" s="75"/>
      <c r="J191" s="3"/>
      <c r="K191" s="7"/>
      <c r="L191" s="8"/>
      <c r="M191" s="8"/>
      <c r="N191" s="7"/>
    </row>
    <row r="192" spans="1:14" ht="14" x14ac:dyDescent="0.2">
      <c r="A192" s="6"/>
      <c r="B192" s="18"/>
      <c r="C192" s="3"/>
      <c r="D192" s="3"/>
      <c r="E192" s="46"/>
      <c r="F192" s="3"/>
      <c r="G192" s="3"/>
      <c r="H192" s="3"/>
      <c r="I192" s="75"/>
      <c r="J192" s="3"/>
      <c r="K192" s="7"/>
      <c r="L192" s="8"/>
      <c r="M192" s="8"/>
      <c r="N192" s="7"/>
    </row>
    <row r="193" spans="1:14" ht="14" x14ac:dyDescent="0.2">
      <c r="A193" s="12"/>
      <c r="B193" s="19"/>
      <c r="C193" s="3"/>
      <c r="D193" s="3"/>
      <c r="E193" s="46"/>
      <c r="F193" s="3"/>
      <c r="G193" s="3"/>
      <c r="H193" s="3"/>
      <c r="I193" s="75"/>
      <c r="J193" s="3"/>
      <c r="K193" s="7"/>
      <c r="L193" s="8"/>
      <c r="M193" s="8"/>
      <c r="N193" s="7"/>
    </row>
    <row r="194" spans="1:14" ht="14" x14ac:dyDescent="0.2">
      <c r="A194" s="12"/>
      <c r="B194" s="19"/>
      <c r="C194" s="3"/>
      <c r="D194" s="3"/>
      <c r="E194" s="46"/>
      <c r="F194" s="3"/>
      <c r="G194" s="3"/>
      <c r="H194" s="3"/>
      <c r="I194" s="75"/>
      <c r="J194" s="3"/>
      <c r="K194" s="7"/>
      <c r="L194" s="8"/>
      <c r="M194" s="8"/>
      <c r="N194" s="7"/>
    </row>
    <row r="195" spans="1:14" ht="14" x14ac:dyDescent="0.2">
      <c r="A195" s="6"/>
      <c r="B195" s="18"/>
      <c r="C195" s="3"/>
      <c r="D195" s="3"/>
      <c r="E195" s="46"/>
      <c r="F195" s="3"/>
      <c r="G195" s="3"/>
      <c r="H195" s="3"/>
      <c r="I195" s="75"/>
      <c r="J195" s="3"/>
      <c r="K195" s="7"/>
      <c r="L195" s="8"/>
      <c r="M195" s="8"/>
      <c r="N195" s="7"/>
    </row>
    <row r="196" spans="1:14" ht="14" x14ac:dyDescent="0.2">
      <c r="A196" s="6"/>
      <c r="B196" s="18"/>
      <c r="C196" s="3"/>
      <c r="D196" s="3"/>
      <c r="E196" s="46"/>
      <c r="F196" s="3"/>
      <c r="G196" s="3"/>
      <c r="H196" s="3"/>
      <c r="I196" s="75"/>
      <c r="J196" s="3"/>
      <c r="K196" s="7"/>
      <c r="L196" s="8"/>
      <c r="M196" s="8"/>
      <c r="N196" s="7"/>
    </row>
    <row r="197" spans="1:14" ht="14" x14ac:dyDescent="0.2">
      <c r="A197" s="6"/>
      <c r="B197" s="18"/>
      <c r="C197" s="3"/>
      <c r="D197" s="3"/>
      <c r="E197" s="46"/>
      <c r="F197" s="3"/>
      <c r="G197" s="3"/>
      <c r="H197" s="3"/>
      <c r="I197" s="75"/>
      <c r="J197" s="3"/>
      <c r="K197" s="7"/>
      <c r="L197" s="8"/>
      <c r="M197" s="8"/>
      <c r="N197" s="7"/>
    </row>
    <row r="198" spans="1:14" ht="14" x14ac:dyDescent="0.2">
      <c r="A198" s="12"/>
      <c r="B198" s="19"/>
      <c r="C198" s="14"/>
      <c r="D198" s="3"/>
      <c r="E198" s="46"/>
      <c r="F198" s="3"/>
      <c r="G198" s="3"/>
      <c r="H198" s="3"/>
      <c r="I198" s="75"/>
      <c r="J198" s="3"/>
      <c r="K198" s="7"/>
      <c r="L198" s="8"/>
      <c r="M198" s="8"/>
      <c r="N198" s="7"/>
    </row>
    <row r="199" spans="1:14" ht="14" x14ac:dyDescent="0.2">
      <c r="A199" s="6"/>
      <c r="B199" s="18"/>
      <c r="C199" s="3"/>
      <c r="D199" s="3"/>
      <c r="E199" s="46"/>
      <c r="F199" s="3"/>
      <c r="G199" s="3"/>
      <c r="H199" s="3"/>
      <c r="I199" s="75"/>
      <c r="J199" s="3"/>
      <c r="K199" s="7"/>
      <c r="L199" s="8"/>
      <c r="M199" s="8"/>
      <c r="N199" s="7"/>
    </row>
    <row r="200" spans="1:14" ht="14" x14ac:dyDescent="0.2">
      <c r="A200" s="12"/>
      <c r="B200" s="19"/>
      <c r="C200" s="3"/>
      <c r="D200" s="3"/>
      <c r="E200" s="46"/>
      <c r="F200" s="3"/>
      <c r="G200" s="3"/>
      <c r="H200" s="3"/>
      <c r="I200" s="75"/>
      <c r="J200" s="3"/>
      <c r="K200" s="7"/>
      <c r="L200" s="8"/>
      <c r="M200" s="8"/>
      <c r="N200" s="7"/>
    </row>
    <row r="201" spans="1:14" ht="14" x14ac:dyDescent="0.2">
      <c r="A201" s="6"/>
      <c r="B201" s="18"/>
      <c r="C201" s="3"/>
      <c r="D201" s="3"/>
      <c r="E201" s="46"/>
      <c r="F201" s="3"/>
      <c r="G201" s="3"/>
      <c r="H201" s="3"/>
      <c r="I201" s="75"/>
      <c r="J201" s="3"/>
      <c r="K201" s="7"/>
      <c r="L201" s="8"/>
      <c r="M201" s="8"/>
      <c r="N201" s="7"/>
    </row>
    <row r="202" spans="1:14" ht="14" x14ac:dyDescent="0.2">
      <c r="A202" s="6"/>
      <c r="B202" s="18"/>
      <c r="C202" s="3"/>
      <c r="D202" s="3"/>
      <c r="E202" s="46"/>
      <c r="F202" s="3"/>
      <c r="G202" s="3"/>
      <c r="H202" s="3"/>
      <c r="I202" s="75"/>
      <c r="J202" s="3"/>
      <c r="K202" s="7"/>
      <c r="L202" s="8"/>
      <c r="M202" s="8"/>
      <c r="N202" s="7"/>
    </row>
    <row r="203" spans="1:14" ht="14" x14ac:dyDescent="0.2">
      <c r="A203" s="6"/>
      <c r="B203" s="18"/>
      <c r="C203" s="3"/>
      <c r="D203" s="3"/>
      <c r="E203" s="46"/>
      <c r="F203" s="3"/>
      <c r="G203" s="3"/>
      <c r="H203" s="3"/>
      <c r="I203" s="75"/>
      <c r="J203" s="3"/>
      <c r="K203" s="15"/>
      <c r="L203" s="8"/>
      <c r="M203" s="8"/>
      <c r="N203" s="7"/>
    </row>
    <row r="204" spans="1:14" ht="14" x14ac:dyDescent="0.2">
      <c r="A204" s="6"/>
      <c r="B204" s="18"/>
      <c r="C204" s="3"/>
      <c r="D204" s="3"/>
      <c r="E204" s="46"/>
      <c r="F204" s="9"/>
      <c r="G204" s="3"/>
      <c r="H204" s="3"/>
      <c r="I204" s="75"/>
      <c r="J204" s="3"/>
      <c r="K204" s="7"/>
      <c r="L204" s="8"/>
      <c r="M204" s="8"/>
      <c r="N204" s="7"/>
    </row>
    <row r="205" spans="1:14" ht="14" x14ac:dyDescent="0.2">
      <c r="A205" s="6"/>
      <c r="B205" s="18"/>
      <c r="C205" s="3"/>
      <c r="D205" s="3"/>
      <c r="E205" s="46"/>
      <c r="F205" s="3"/>
      <c r="G205" s="3"/>
      <c r="H205" s="3"/>
      <c r="I205" s="75"/>
      <c r="J205" s="3"/>
      <c r="K205" s="7"/>
      <c r="L205" s="8"/>
      <c r="M205" s="8"/>
      <c r="N205" s="7"/>
    </row>
    <row r="206" spans="1:14" ht="14" x14ac:dyDescent="0.2">
      <c r="A206" s="6"/>
      <c r="B206" s="18"/>
      <c r="C206" s="16"/>
      <c r="D206" s="3"/>
      <c r="E206" s="46"/>
      <c r="F206" s="3"/>
      <c r="G206" s="3"/>
      <c r="H206" s="3"/>
      <c r="I206" s="75"/>
      <c r="J206" s="3"/>
      <c r="K206" s="7"/>
      <c r="L206" s="8"/>
      <c r="M206" s="8"/>
      <c r="N206" s="7"/>
    </row>
    <row r="207" spans="1:14" ht="14" x14ac:dyDescent="0.2">
      <c r="A207" s="6"/>
      <c r="B207" s="18"/>
      <c r="C207" s="3"/>
      <c r="D207" s="3"/>
      <c r="E207" s="46"/>
      <c r="F207" s="3"/>
      <c r="G207" s="3"/>
      <c r="H207" s="3"/>
      <c r="I207" s="75"/>
      <c r="J207" s="3"/>
      <c r="K207" s="7"/>
      <c r="L207" s="8"/>
      <c r="M207" s="8"/>
      <c r="N207" s="7"/>
    </row>
    <row r="208" spans="1:14" ht="14" x14ac:dyDescent="0.2">
      <c r="A208" s="6"/>
      <c r="B208" s="18"/>
      <c r="C208" s="3"/>
      <c r="D208" s="3"/>
      <c r="E208" s="46"/>
      <c r="F208" s="3"/>
      <c r="G208" s="3"/>
      <c r="H208" s="3"/>
      <c r="I208" s="75"/>
      <c r="J208" s="3"/>
      <c r="K208" s="7"/>
      <c r="L208" s="8"/>
      <c r="M208" s="8"/>
      <c r="N208" s="7"/>
    </row>
    <row r="209" spans="1:14" ht="14" x14ac:dyDescent="0.2">
      <c r="A209" s="6"/>
      <c r="B209" s="18"/>
      <c r="C209" s="3"/>
      <c r="D209" s="3"/>
      <c r="E209" s="46"/>
      <c r="F209" s="3"/>
      <c r="G209" s="3"/>
      <c r="H209" s="3"/>
      <c r="I209" s="75"/>
      <c r="J209" s="3"/>
      <c r="K209" s="7"/>
      <c r="L209" s="8"/>
      <c r="M209" s="8"/>
      <c r="N209" s="7"/>
    </row>
    <row r="210" spans="1:14" ht="14" x14ac:dyDescent="0.2">
      <c r="A210" s="6"/>
      <c r="B210" s="18"/>
      <c r="C210" s="3"/>
      <c r="D210" s="3"/>
      <c r="E210" s="46"/>
      <c r="F210" s="3"/>
      <c r="G210" s="3"/>
      <c r="H210" s="3"/>
      <c r="I210" s="75"/>
      <c r="J210" s="3"/>
      <c r="K210" s="7"/>
      <c r="L210" s="8"/>
      <c r="M210" s="8"/>
      <c r="N210" s="7"/>
    </row>
    <row r="211" spans="1:14" ht="14" x14ac:dyDescent="0.2">
      <c r="A211" s="6"/>
      <c r="B211" s="18"/>
      <c r="C211" s="14"/>
      <c r="D211" s="3"/>
      <c r="E211" s="46"/>
      <c r="F211" s="3"/>
      <c r="G211" s="3"/>
      <c r="H211" s="3"/>
      <c r="I211" s="75"/>
      <c r="J211" s="3"/>
      <c r="K211" s="7"/>
      <c r="L211" s="8"/>
      <c r="M211" s="8"/>
      <c r="N211" s="7"/>
    </row>
    <row r="212" spans="1:14" ht="14" x14ac:dyDescent="0.2">
      <c r="A212" s="6"/>
      <c r="B212" s="18"/>
      <c r="C212" s="3"/>
      <c r="D212" s="3"/>
      <c r="E212" s="46"/>
      <c r="F212" s="3"/>
      <c r="G212" s="3"/>
      <c r="H212" s="3"/>
      <c r="I212" s="75"/>
      <c r="J212" s="3"/>
      <c r="K212" s="7"/>
      <c r="L212" s="8"/>
      <c r="M212" s="8"/>
      <c r="N212" s="7"/>
    </row>
    <row r="213" spans="1:14" ht="14" x14ac:dyDescent="0.2">
      <c r="A213" s="10"/>
      <c r="B213" s="18"/>
      <c r="C213" s="3"/>
      <c r="D213" s="3"/>
      <c r="E213" s="46"/>
      <c r="F213" s="3"/>
      <c r="G213" s="3"/>
      <c r="H213" s="3"/>
      <c r="I213" s="75"/>
      <c r="J213" s="3"/>
      <c r="K213" s="7"/>
      <c r="L213" s="8"/>
      <c r="M213" s="8"/>
      <c r="N213" s="7"/>
    </row>
    <row r="214" spans="1:14" ht="14" x14ac:dyDescent="0.2">
      <c r="A214" s="12"/>
      <c r="B214" s="19"/>
      <c r="C214" s="3"/>
      <c r="D214" s="3"/>
      <c r="E214" s="46"/>
      <c r="F214" s="3"/>
      <c r="G214" s="3"/>
      <c r="H214" s="3"/>
      <c r="I214" s="75"/>
      <c r="J214" s="3"/>
      <c r="K214" s="7"/>
      <c r="L214" s="8"/>
      <c r="M214" s="8"/>
      <c r="N214" s="7"/>
    </row>
    <row r="215" spans="1:14" ht="14" x14ac:dyDescent="0.2">
      <c r="A215" s="6"/>
      <c r="B215" s="18"/>
      <c r="C215" s="3"/>
      <c r="D215" s="3"/>
      <c r="E215" s="46"/>
      <c r="F215" s="3"/>
      <c r="G215" s="3"/>
      <c r="H215" s="3"/>
      <c r="I215" s="75"/>
      <c r="J215" s="3"/>
      <c r="K215" s="7"/>
      <c r="L215" s="8"/>
      <c r="M215" s="8"/>
      <c r="N215" s="7"/>
    </row>
    <row r="216" spans="1:14" ht="14" x14ac:dyDescent="0.2">
      <c r="A216" s="6"/>
      <c r="B216" s="18"/>
      <c r="C216" s="3"/>
      <c r="D216" s="3"/>
      <c r="E216" s="46"/>
      <c r="F216" s="3"/>
      <c r="G216" s="9"/>
      <c r="H216" s="3"/>
      <c r="I216" s="75"/>
      <c r="J216" s="3"/>
      <c r="K216" s="7"/>
      <c r="L216" s="8"/>
      <c r="M216" s="8"/>
      <c r="N216" s="7"/>
    </row>
    <row r="217" spans="1:14" ht="14" x14ac:dyDescent="0.2">
      <c r="A217" s="6"/>
      <c r="B217" s="18"/>
      <c r="C217" s="3"/>
      <c r="D217" s="3"/>
      <c r="E217" s="46"/>
      <c r="F217" s="3"/>
      <c r="G217" s="3"/>
      <c r="H217" s="3"/>
      <c r="I217" s="75"/>
      <c r="J217" s="3"/>
      <c r="K217" s="7"/>
      <c r="L217" s="8"/>
      <c r="M217" s="8"/>
      <c r="N217" s="7"/>
    </row>
    <row r="218" spans="1:14" ht="14" x14ac:dyDescent="0.2">
      <c r="A218" s="6"/>
      <c r="B218" s="18"/>
      <c r="C218" s="3"/>
      <c r="D218" s="3"/>
      <c r="E218" s="46"/>
      <c r="F218" s="3"/>
      <c r="G218" s="3"/>
      <c r="H218" s="3"/>
      <c r="I218" s="75"/>
      <c r="J218" s="3"/>
      <c r="K218" s="7"/>
      <c r="L218" s="8"/>
      <c r="M218" s="8"/>
      <c r="N218" s="7"/>
    </row>
    <row r="219" spans="1:14" ht="14" x14ac:dyDescent="0.2">
      <c r="A219" s="6"/>
      <c r="B219" s="18"/>
      <c r="C219" s="3"/>
      <c r="D219" s="3"/>
      <c r="E219" s="46"/>
      <c r="F219" s="3"/>
      <c r="G219" s="3"/>
      <c r="H219" s="3"/>
      <c r="I219" s="75"/>
      <c r="J219" s="3"/>
      <c r="K219" s="7"/>
      <c r="L219" s="8"/>
      <c r="M219" s="8"/>
      <c r="N219" s="7"/>
    </row>
    <row r="220" spans="1:14" ht="14" x14ac:dyDescent="0.2">
      <c r="A220" s="6"/>
      <c r="B220" s="18"/>
      <c r="C220" s="3"/>
      <c r="D220" s="3"/>
      <c r="E220" s="46"/>
      <c r="F220" s="3"/>
      <c r="G220" s="3"/>
      <c r="H220" s="3"/>
      <c r="I220" s="75"/>
      <c r="J220" s="3"/>
      <c r="K220" s="7"/>
      <c r="L220" s="8"/>
      <c r="M220" s="8"/>
      <c r="N220" s="7"/>
    </row>
    <row r="221" spans="1:14" ht="14" x14ac:dyDescent="0.2">
      <c r="A221" s="6"/>
      <c r="B221" s="18"/>
      <c r="C221" s="3"/>
      <c r="D221" s="3"/>
      <c r="E221" s="46"/>
      <c r="F221" s="3"/>
      <c r="G221" s="3"/>
      <c r="H221" s="3"/>
      <c r="I221" s="75"/>
      <c r="J221" s="3"/>
      <c r="K221" s="7"/>
      <c r="L221" s="8"/>
      <c r="M221" s="8"/>
      <c r="N221" s="7"/>
    </row>
    <row r="222" spans="1:14" ht="14" x14ac:dyDescent="0.2">
      <c r="A222" s="6"/>
      <c r="B222" s="18"/>
      <c r="C222" s="3"/>
      <c r="D222" s="3"/>
      <c r="E222" s="46"/>
      <c r="F222" s="3"/>
      <c r="G222" s="3"/>
      <c r="H222" s="3"/>
      <c r="I222" s="75"/>
      <c r="J222" s="3"/>
      <c r="K222" s="7"/>
      <c r="L222" s="8"/>
      <c r="M222" s="8"/>
      <c r="N222" s="7"/>
    </row>
    <row r="223" spans="1:14" ht="14" x14ac:dyDescent="0.2">
      <c r="A223" s="6"/>
      <c r="B223" s="18"/>
      <c r="C223" s="3"/>
      <c r="D223" s="3"/>
      <c r="E223" s="46"/>
      <c r="F223" s="3"/>
      <c r="G223" s="3"/>
      <c r="H223" s="3"/>
      <c r="I223" s="75"/>
      <c r="J223" s="3"/>
      <c r="K223" s="7"/>
      <c r="L223" s="8"/>
      <c r="M223" s="8"/>
      <c r="N223" s="7"/>
    </row>
    <row r="224" spans="1:14" ht="14" x14ac:dyDescent="0.2">
      <c r="A224" s="6"/>
      <c r="B224" s="18"/>
      <c r="C224" s="3"/>
      <c r="D224" s="3"/>
      <c r="E224" s="46"/>
      <c r="F224" s="3"/>
      <c r="G224" s="3"/>
      <c r="H224" s="3"/>
      <c r="I224" s="75"/>
      <c r="J224" s="3"/>
      <c r="K224" s="7"/>
      <c r="L224" s="8"/>
      <c r="M224" s="8"/>
      <c r="N224" s="7"/>
    </row>
    <row r="225" spans="1:14" ht="14" x14ac:dyDescent="0.2">
      <c r="A225" s="6"/>
      <c r="B225" s="18"/>
      <c r="C225" s="3"/>
      <c r="D225" s="3"/>
      <c r="E225" s="46"/>
      <c r="F225" s="3"/>
      <c r="G225" s="3"/>
      <c r="H225" s="3"/>
      <c r="I225" s="75"/>
      <c r="J225" s="3"/>
      <c r="K225" s="7"/>
      <c r="L225" s="8"/>
      <c r="M225" s="8"/>
      <c r="N225" s="7"/>
    </row>
    <row r="226" spans="1:14" ht="14" x14ac:dyDescent="0.2">
      <c r="A226" s="6"/>
      <c r="B226" s="18"/>
      <c r="C226" s="3"/>
      <c r="D226" s="3"/>
      <c r="E226" s="46"/>
      <c r="F226" s="3"/>
      <c r="G226" s="9"/>
      <c r="H226" s="3"/>
      <c r="I226" s="75"/>
      <c r="J226" s="3"/>
      <c r="K226" s="7"/>
      <c r="L226" s="8"/>
      <c r="M226" s="8"/>
      <c r="N226" s="7"/>
    </row>
    <row r="227" spans="1:14" ht="14" x14ac:dyDescent="0.2">
      <c r="A227" s="6"/>
      <c r="B227" s="18"/>
      <c r="C227" s="6"/>
      <c r="D227" s="3"/>
      <c r="E227" s="46"/>
      <c r="F227" s="3"/>
      <c r="G227" s="21"/>
      <c r="H227" s="3"/>
      <c r="I227" s="75"/>
      <c r="J227" s="3"/>
    </row>
    <row r="228" spans="1:14" ht="14" x14ac:dyDescent="0.2">
      <c r="C228" s="6"/>
      <c r="D228" s="3"/>
      <c r="E228" s="46"/>
      <c r="F228" s="23"/>
      <c r="G228" s="3"/>
      <c r="H228" s="3"/>
      <c r="I228" s="75"/>
      <c r="J228" s="3"/>
    </row>
    <row r="229" spans="1:14" ht="14" x14ac:dyDescent="0.2">
      <c r="C229" s="6"/>
      <c r="D229" s="3"/>
      <c r="E229" s="46"/>
      <c r="F229" s="23"/>
      <c r="G229" s="3"/>
    </row>
    <row r="230" spans="1:14" ht="14" x14ac:dyDescent="0.2">
      <c r="C230" s="6"/>
      <c r="D230" s="1"/>
      <c r="E230" s="51"/>
      <c r="H230" s="1"/>
    </row>
    <row r="231" spans="1:14" ht="14" x14ac:dyDescent="0.2">
      <c r="C231" s="6"/>
      <c r="D231" s="1"/>
      <c r="E231" s="51"/>
      <c r="H231" s="1"/>
    </row>
    <row r="232" spans="1:14" x14ac:dyDescent="0.15">
      <c r="C232" s="17"/>
      <c r="D232" s="1"/>
      <c r="E232" s="51"/>
      <c r="G232" s="1"/>
      <c r="H232" s="1"/>
    </row>
    <row r="233" spans="1:14" ht="14" x14ac:dyDescent="0.2">
      <c r="C233" s="6"/>
      <c r="D233" s="1"/>
      <c r="E233" s="51"/>
      <c r="F233" s="23"/>
      <c r="G233" s="1"/>
      <c r="H233" s="1"/>
    </row>
  </sheetData>
  <autoFilter ref="A3:N124" xr:uid="{00000000-0009-0000-0000-000001000000}"/>
  <sortState xmlns:xlrd2="http://schemas.microsoft.com/office/spreadsheetml/2017/richdata2" ref="A5:N156">
    <sortCondition ref="C5"/>
  </sortState>
  <mergeCells count="8">
    <mergeCell ref="A1:N1"/>
    <mergeCell ref="M96:N96"/>
    <mergeCell ref="M95:N95"/>
    <mergeCell ref="A126:B126"/>
    <mergeCell ref="M115:N115"/>
    <mergeCell ref="M116:N116"/>
    <mergeCell ref="M117:N117"/>
    <mergeCell ref="M118:N118"/>
  </mergeCells>
  <phoneticPr fontId="3" type="noConversion"/>
  <hyperlinks>
    <hyperlink ref="F95" r:id="rId1" xr:uid="{00000000-0004-0000-0100-000000000000}"/>
    <hyperlink ref="F28" r:id="rId2" xr:uid="{00000000-0004-0000-0100-000001000000}"/>
    <hyperlink ref="F55" r:id="rId3" xr:uid="{00000000-0004-0000-0100-000002000000}"/>
    <hyperlink ref="F78" r:id="rId4" xr:uid="{00000000-0004-0000-0100-000003000000}"/>
    <hyperlink ref="F89" r:id="rId5" xr:uid="{00000000-0004-0000-0100-000004000000}"/>
    <hyperlink ref="F41" r:id="rId6" xr:uid="{00000000-0004-0000-0100-000005000000}"/>
    <hyperlink ref="F54" r:id="rId7" xr:uid="{00000000-0004-0000-0100-000006000000}"/>
    <hyperlink ref="F27" r:id="rId8" xr:uid="{00000000-0004-0000-0100-000007000000}"/>
    <hyperlink ref="F35" r:id="rId9" xr:uid="{00000000-0004-0000-0100-000008000000}"/>
    <hyperlink ref="F38" r:id="rId10" xr:uid="{00000000-0004-0000-0100-000009000000}"/>
    <hyperlink ref="F32" r:id="rId11" xr:uid="{00000000-0004-0000-0100-00000A000000}"/>
    <hyperlink ref="F34" r:id="rId12" xr:uid="{00000000-0004-0000-0100-00000B000000}"/>
    <hyperlink ref="F29" r:id="rId13" xr:uid="{00000000-0004-0000-0100-00000C000000}"/>
    <hyperlink ref="F36" r:id="rId14" xr:uid="{00000000-0004-0000-0100-00000D000000}"/>
    <hyperlink ref="F37" r:id="rId15" xr:uid="{00000000-0004-0000-0100-00000E000000}"/>
    <hyperlink ref="F43" r:id="rId16" xr:uid="{00000000-0004-0000-0100-00000F000000}"/>
    <hyperlink ref="F83" r:id="rId17" xr:uid="{00000000-0004-0000-0100-000010000000}"/>
    <hyperlink ref="F121" r:id="rId18" xr:uid="{00000000-0004-0000-0100-000011000000}"/>
    <hyperlink ref="F120" r:id="rId19" xr:uid="{00000000-0004-0000-0100-000012000000}"/>
    <hyperlink ref="F84" r:id="rId20" xr:uid="{00000000-0004-0000-0100-000013000000}"/>
    <hyperlink ref="F107" r:id="rId21" xr:uid="{00000000-0004-0000-0100-000014000000}"/>
    <hyperlink ref="F96" r:id="rId22" xr:uid="{00000000-0004-0000-0100-000015000000}"/>
    <hyperlink ref="F114" r:id="rId23" xr:uid="{00000000-0004-0000-0100-000016000000}"/>
    <hyperlink ref="F45" r:id="rId24" xr:uid="{00000000-0004-0000-0100-000017000000}"/>
    <hyperlink ref="F99" r:id="rId25" xr:uid="{00000000-0004-0000-0100-000018000000}"/>
    <hyperlink ref="F100" r:id="rId26" xr:uid="{00000000-0004-0000-0100-000019000000}"/>
    <hyperlink ref="F77" r:id="rId27" xr:uid="{00000000-0004-0000-0100-00001A000000}"/>
    <hyperlink ref="F115" r:id="rId28" xr:uid="{00000000-0004-0000-0100-00001B000000}"/>
    <hyperlink ref="F44" r:id="rId29" xr:uid="{00000000-0004-0000-0100-00001C000000}"/>
    <hyperlink ref="F72" r:id="rId30" xr:uid="{00000000-0004-0000-0100-00001D000000}"/>
    <hyperlink ref="F62" r:id="rId31" xr:uid="{00000000-0004-0000-0100-00001E000000}"/>
    <hyperlink ref="F14" r:id="rId32" xr:uid="{00000000-0004-0000-0100-00001F000000}"/>
    <hyperlink ref="F109" r:id="rId33" xr:uid="{00000000-0004-0000-0100-000020000000}"/>
    <hyperlink ref="F110" r:id="rId34" xr:uid="{00000000-0004-0000-0100-000021000000}"/>
    <hyperlink ref="F13" r:id="rId35" xr:uid="{00000000-0004-0000-0100-000022000000}"/>
    <hyperlink ref="F9" r:id="rId36" xr:uid="{00000000-0004-0000-0100-000023000000}"/>
    <hyperlink ref="F51" r:id="rId37" xr:uid="{00000000-0004-0000-0100-000024000000}"/>
    <hyperlink ref="F39" r:id="rId38" xr:uid="{00000000-0004-0000-0100-000025000000}"/>
    <hyperlink ref="F42" r:id="rId39" xr:uid="{00000000-0004-0000-0100-000026000000}"/>
    <hyperlink ref="F105" r:id="rId40" display="mailto:tina@tlcmountainhomeservices.com" xr:uid="{00000000-0004-0000-0100-000027000000}"/>
    <hyperlink ref="F63" r:id="rId41" display="mailto:jjg51ncnc@yahoo.com" xr:uid="{00000000-0004-0000-0100-000028000000}"/>
    <hyperlink ref="F25" r:id="rId42" xr:uid="{00000000-0004-0000-0100-000029000000}"/>
    <hyperlink ref="F56" r:id="rId43" xr:uid="{00000000-0004-0000-0100-00002A000000}"/>
    <hyperlink ref="F82" r:id="rId44" xr:uid="{00000000-0004-0000-0100-00002B000000}"/>
    <hyperlink ref="F47" r:id="rId45" xr:uid="{00000000-0004-0000-0100-00002C000000}"/>
  </hyperlinks>
  <printOptions horizontalCentered="1"/>
  <pageMargins left="0" right="0" top="0" bottom="0" header="0" footer="0"/>
  <pageSetup paperSize="5" scale="78" fitToHeight="0" orientation="landscape" r:id="rId4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0C3F8-397B-8C43-A2CA-48992CC5D50F}">
  <dimension ref="A1:K145"/>
  <sheetViews>
    <sheetView tabSelected="1" zoomScale="120" zoomScaleNormal="120" workbookViewId="0">
      <selection activeCell="B1" sqref="B1:B92"/>
    </sheetView>
  </sheetViews>
  <sheetFormatPr baseColWidth="10" defaultRowHeight="13" x14ac:dyDescent="0.15"/>
  <cols>
    <col min="1" max="1" width="10.33203125" bestFit="1" customWidth="1"/>
    <col min="2" max="2" width="35.83203125" customWidth="1"/>
    <col min="5" max="5" width="29.33203125" bestFit="1" customWidth="1"/>
    <col min="6" max="6" width="20.5" bestFit="1" customWidth="1"/>
    <col min="7" max="7" width="9.6640625" style="50" customWidth="1"/>
    <col min="8" max="8" width="6.1640625" bestFit="1" customWidth="1"/>
    <col min="10" max="10" width="11.1640625" bestFit="1" customWidth="1"/>
  </cols>
  <sheetData>
    <row r="1" spans="1:10" ht="16" x14ac:dyDescent="0.15">
      <c r="A1" s="64" t="s">
        <v>702</v>
      </c>
      <c r="B1" s="210" t="s">
        <v>0</v>
      </c>
      <c r="C1" s="165" t="s">
        <v>1</v>
      </c>
      <c r="D1" s="165" t="s">
        <v>2</v>
      </c>
      <c r="E1" s="165" t="s">
        <v>252</v>
      </c>
      <c r="F1" s="172" t="s">
        <v>3</v>
      </c>
      <c r="G1" s="196" t="s">
        <v>4</v>
      </c>
      <c r="H1" s="173" t="s">
        <v>5</v>
      </c>
    </row>
    <row r="2" spans="1:10" ht="15" x14ac:dyDescent="0.2">
      <c r="A2" t="s">
        <v>706</v>
      </c>
      <c r="B2" s="219" t="s">
        <v>269</v>
      </c>
      <c r="C2" s="179" t="s">
        <v>270</v>
      </c>
      <c r="D2" s="211" t="s">
        <v>271</v>
      </c>
      <c r="E2" s="180" t="s">
        <v>272</v>
      </c>
      <c r="F2" s="212" t="s">
        <v>486</v>
      </c>
      <c r="G2" s="214" t="s">
        <v>10</v>
      </c>
      <c r="H2" s="215">
        <v>28734</v>
      </c>
      <c r="I2">
        <v>100</v>
      </c>
      <c r="J2">
        <v>1266</v>
      </c>
    </row>
    <row r="3" spans="1:10" ht="16" x14ac:dyDescent="0.15">
      <c r="A3" t="s">
        <v>574</v>
      </c>
      <c r="B3" s="183" t="s">
        <v>672</v>
      </c>
      <c r="C3" s="150"/>
      <c r="D3" s="151"/>
      <c r="E3" s="166"/>
      <c r="F3" s="154"/>
      <c r="G3" s="158"/>
      <c r="H3" s="155"/>
    </row>
    <row r="4" spans="1:10" ht="30" x14ac:dyDescent="0.15">
      <c r="A4" s="64" t="s">
        <v>574</v>
      </c>
      <c r="B4" s="220" t="s">
        <v>569</v>
      </c>
      <c r="C4" s="150" t="s">
        <v>379</v>
      </c>
      <c r="D4" s="171"/>
      <c r="E4" s="157" t="s">
        <v>502</v>
      </c>
      <c r="F4" s="172"/>
      <c r="G4" s="196"/>
      <c r="H4" s="173"/>
      <c r="I4" s="117">
        <v>100</v>
      </c>
      <c r="J4">
        <v>1000199731</v>
      </c>
    </row>
    <row r="5" spans="1:10" ht="14" customHeight="1" x14ac:dyDescent="0.15">
      <c r="A5" s="64" t="s">
        <v>574</v>
      </c>
      <c r="B5" s="183" t="s">
        <v>389</v>
      </c>
      <c r="C5" s="150" t="s">
        <v>639</v>
      </c>
      <c r="D5" s="151">
        <v>369.54109999999997</v>
      </c>
      <c r="E5" s="166"/>
      <c r="F5" s="154" t="s">
        <v>390</v>
      </c>
      <c r="G5" s="158" t="s">
        <v>10</v>
      </c>
      <c r="H5" s="155">
        <v>28734</v>
      </c>
    </row>
    <row r="6" spans="1:10" ht="15" x14ac:dyDescent="0.2">
      <c r="A6" t="s">
        <v>574</v>
      </c>
      <c r="B6" s="203" t="s">
        <v>600</v>
      </c>
      <c r="C6" s="160" t="s">
        <v>601</v>
      </c>
      <c r="D6" s="161" t="s">
        <v>602</v>
      </c>
      <c r="E6" s="153" t="s">
        <v>603</v>
      </c>
      <c r="F6" s="162" t="s">
        <v>604</v>
      </c>
      <c r="G6" s="197" t="s">
        <v>10</v>
      </c>
      <c r="H6" s="163">
        <v>28734</v>
      </c>
      <c r="I6" s="117">
        <v>100</v>
      </c>
      <c r="J6">
        <v>8298</v>
      </c>
    </row>
    <row r="7" spans="1:10" ht="15" x14ac:dyDescent="0.2">
      <c r="A7" s="64" t="s">
        <v>574</v>
      </c>
      <c r="B7" s="159" t="s">
        <v>124</v>
      </c>
      <c r="C7" s="160" t="s">
        <v>125</v>
      </c>
      <c r="D7" s="161" t="s">
        <v>187</v>
      </c>
      <c r="E7" s="160" t="s">
        <v>276</v>
      </c>
      <c r="F7" s="162" t="s">
        <v>126</v>
      </c>
      <c r="G7" s="197" t="s">
        <v>127</v>
      </c>
      <c r="H7" s="163">
        <v>30568</v>
      </c>
    </row>
    <row r="8" spans="1:10" ht="14" customHeight="1" x14ac:dyDescent="0.15">
      <c r="A8" t="s">
        <v>582</v>
      </c>
      <c r="B8" s="205" t="s">
        <v>696</v>
      </c>
      <c r="C8" s="150" t="s">
        <v>663</v>
      </c>
      <c r="D8" s="151"/>
      <c r="E8" s="166"/>
      <c r="F8" s="154" t="s">
        <v>661</v>
      </c>
      <c r="G8" s="158" t="s">
        <v>10</v>
      </c>
      <c r="H8" s="155">
        <v>28734</v>
      </c>
    </row>
    <row r="9" spans="1:10" ht="16" x14ac:dyDescent="0.15">
      <c r="A9" t="s">
        <v>582</v>
      </c>
      <c r="B9" s="204" t="s">
        <v>659</v>
      </c>
      <c r="C9" s="150" t="s">
        <v>607</v>
      </c>
      <c r="D9" s="151"/>
      <c r="E9" s="156"/>
      <c r="F9" s="154"/>
      <c r="G9" s="198"/>
      <c r="H9" s="168"/>
      <c r="I9">
        <v>100</v>
      </c>
      <c r="J9">
        <v>1221</v>
      </c>
    </row>
    <row r="10" spans="1:10" ht="15" x14ac:dyDescent="0.2">
      <c r="A10" t="s">
        <v>582</v>
      </c>
      <c r="B10" s="159" t="s">
        <v>335</v>
      </c>
      <c r="C10" s="160" t="s">
        <v>340</v>
      </c>
      <c r="D10" s="161" t="s">
        <v>341</v>
      </c>
      <c r="E10" s="153" t="s">
        <v>342</v>
      </c>
      <c r="F10" s="162" t="s">
        <v>343</v>
      </c>
      <c r="G10" s="197" t="s">
        <v>10</v>
      </c>
      <c r="H10" s="163">
        <v>28734</v>
      </c>
    </row>
    <row r="11" spans="1:10" ht="15" x14ac:dyDescent="0.2">
      <c r="A11" s="64" t="s">
        <v>576</v>
      </c>
      <c r="B11" s="203" t="s">
        <v>711</v>
      </c>
      <c r="C11" s="160" t="s">
        <v>711</v>
      </c>
      <c r="D11" s="161" t="s">
        <v>712</v>
      </c>
      <c r="E11" s="160"/>
      <c r="F11" s="162" t="s">
        <v>488</v>
      </c>
      <c r="G11" s="197" t="s">
        <v>10</v>
      </c>
      <c r="H11" s="163">
        <v>28734</v>
      </c>
      <c r="I11">
        <v>100</v>
      </c>
    </row>
    <row r="12" spans="1:10" ht="15" x14ac:dyDescent="0.2">
      <c r="A12" s="64" t="s">
        <v>431</v>
      </c>
      <c r="B12" s="203" t="s">
        <v>256</v>
      </c>
      <c r="C12" s="160" t="s">
        <v>257</v>
      </c>
      <c r="D12" s="161" t="s">
        <v>258</v>
      </c>
      <c r="E12" s="160"/>
      <c r="F12" s="162" t="s">
        <v>84</v>
      </c>
      <c r="G12" s="197" t="s">
        <v>10</v>
      </c>
      <c r="H12" s="163">
        <v>28734</v>
      </c>
      <c r="I12">
        <v>100</v>
      </c>
      <c r="J12">
        <v>9713</v>
      </c>
    </row>
    <row r="13" spans="1:10" ht="15" x14ac:dyDescent="0.2">
      <c r="A13" t="s">
        <v>431</v>
      </c>
      <c r="B13" s="203" t="s">
        <v>282</v>
      </c>
      <c r="C13" s="160" t="s">
        <v>634</v>
      </c>
      <c r="D13" s="164" t="s">
        <v>637</v>
      </c>
      <c r="E13" s="153" t="s">
        <v>636</v>
      </c>
      <c r="F13" s="162" t="s">
        <v>635</v>
      </c>
      <c r="G13" s="197" t="s">
        <v>495</v>
      </c>
      <c r="H13" s="163">
        <v>28779</v>
      </c>
      <c r="I13">
        <v>100</v>
      </c>
      <c r="J13">
        <v>24784</v>
      </c>
    </row>
    <row r="14" spans="1:10" ht="15" x14ac:dyDescent="0.2">
      <c r="A14" t="s">
        <v>431</v>
      </c>
      <c r="B14" s="203" t="s">
        <v>688</v>
      </c>
      <c r="C14" s="160"/>
      <c r="D14" s="161"/>
      <c r="E14" s="153"/>
      <c r="F14" s="162"/>
      <c r="G14" s="197"/>
      <c r="H14" s="163"/>
      <c r="I14">
        <v>100</v>
      </c>
      <c r="J14">
        <v>203290</v>
      </c>
    </row>
    <row r="15" spans="1:10" ht="15" x14ac:dyDescent="0.2">
      <c r="A15" s="64" t="s">
        <v>431</v>
      </c>
      <c r="B15" s="159" t="s">
        <v>242</v>
      </c>
      <c r="C15" s="160" t="s">
        <v>664</v>
      </c>
      <c r="D15" s="161" t="s">
        <v>246</v>
      </c>
      <c r="E15" s="153" t="s">
        <v>284</v>
      </c>
      <c r="F15" s="162" t="s">
        <v>247</v>
      </c>
      <c r="G15" s="197" t="s">
        <v>10</v>
      </c>
      <c r="H15" s="163">
        <v>28744</v>
      </c>
    </row>
    <row r="16" spans="1:10" ht="15" x14ac:dyDescent="0.2">
      <c r="A16" t="s">
        <v>431</v>
      </c>
      <c r="B16" s="206" t="s">
        <v>580</v>
      </c>
      <c r="C16" s="160" t="s">
        <v>581</v>
      </c>
      <c r="D16" s="175" t="s">
        <v>593</v>
      </c>
      <c r="E16" s="153" t="s">
        <v>595</v>
      </c>
      <c r="F16" s="177" t="s">
        <v>594</v>
      </c>
      <c r="G16" s="199" t="s">
        <v>10</v>
      </c>
      <c r="H16" s="175">
        <v>28734</v>
      </c>
      <c r="I16" s="117">
        <v>100</v>
      </c>
      <c r="J16">
        <v>1241</v>
      </c>
    </row>
    <row r="17" spans="1:11" ht="15" x14ac:dyDescent="0.2">
      <c r="A17" s="64" t="s">
        <v>431</v>
      </c>
      <c r="B17" s="206" t="s">
        <v>713</v>
      </c>
      <c r="C17" s="160" t="s">
        <v>714</v>
      </c>
      <c r="D17" s="216" t="s">
        <v>715</v>
      </c>
      <c r="E17" s="147" t="s">
        <v>716</v>
      </c>
      <c r="F17" s="177" t="s">
        <v>717</v>
      </c>
      <c r="G17" s="199"/>
      <c r="H17" s="175">
        <v>28734</v>
      </c>
      <c r="I17" s="117">
        <v>100</v>
      </c>
      <c r="J17">
        <v>1847</v>
      </c>
      <c r="K17" s="64" t="s">
        <v>718</v>
      </c>
    </row>
    <row r="18" spans="1:11" ht="15" x14ac:dyDescent="0.2">
      <c r="A18" s="64" t="s">
        <v>435</v>
      </c>
      <c r="B18" s="218" t="s">
        <v>701</v>
      </c>
      <c r="C18" s="190"/>
      <c r="F18" s="213"/>
      <c r="G18" s="200"/>
      <c r="H18" s="190"/>
    </row>
    <row r="19" spans="1:11" ht="15" x14ac:dyDescent="0.2">
      <c r="A19" s="64" t="s">
        <v>435</v>
      </c>
      <c r="B19" s="203" t="s">
        <v>140</v>
      </c>
      <c r="C19" s="160" t="s">
        <v>141</v>
      </c>
      <c r="D19" s="211" t="s">
        <v>142</v>
      </c>
      <c r="E19" s="179"/>
      <c r="F19" s="162" t="s">
        <v>143</v>
      </c>
      <c r="G19" s="197" t="s">
        <v>10</v>
      </c>
      <c r="H19" s="163">
        <v>28734</v>
      </c>
      <c r="I19">
        <v>100</v>
      </c>
    </row>
    <row r="20" spans="1:11" ht="15" x14ac:dyDescent="0.2">
      <c r="A20" s="64" t="s">
        <v>700</v>
      </c>
      <c r="B20" s="203" t="s">
        <v>291</v>
      </c>
      <c r="C20" s="160" t="s">
        <v>157</v>
      </c>
      <c r="D20" s="161" t="s">
        <v>294</v>
      </c>
      <c r="E20" s="160"/>
      <c r="F20" s="162" t="s">
        <v>158</v>
      </c>
      <c r="G20" s="197" t="s">
        <v>10</v>
      </c>
      <c r="H20" s="163">
        <v>28734</v>
      </c>
      <c r="I20">
        <v>100</v>
      </c>
      <c r="J20">
        <v>1537</v>
      </c>
    </row>
    <row r="21" spans="1:11" ht="16" x14ac:dyDescent="0.15">
      <c r="A21" s="64" t="s">
        <v>428</v>
      </c>
      <c r="B21" s="183" t="s">
        <v>667</v>
      </c>
      <c r="C21" s="150"/>
      <c r="D21" s="151"/>
      <c r="E21" s="153"/>
      <c r="F21" s="154"/>
      <c r="G21" s="158"/>
      <c r="H21" s="155"/>
      <c r="I21">
        <v>100</v>
      </c>
    </row>
    <row r="22" spans="1:11" ht="15" x14ac:dyDescent="0.2">
      <c r="A22" s="64" t="s">
        <v>428</v>
      </c>
      <c r="B22" s="203" t="s">
        <v>227</v>
      </c>
      <c r="C22" s="160" t="s">
        <v>203</v>
      </c>
      <c r="D22" s="161" t="s">
        <v>204</v>
      </c>
      <c r="E22" s="153" t="s">
        <v>260</v>
      </c>
      <c r="F22" s="162" t="s">
        <v>205</v>
      </c>
      <c r="G22" s="197" t="s">
        <v>10</v>
      </c>
      <c r="H22" s="163">
        <v>28734</v>
      </c>
      <c r="I22" s="64">
        <v>100</v>
      </c>
      <c r="J22">
        <v>3402</v>
      </c>
    </row>
    <row r="23" spans="1:11" ht="15" x14ac:dyDescent="0.2">
      <c r="A23" s="64" t="s">
        <v>428</v>
      </c>
      <c r="B23" s="203" t="s">
        <v>275</v>
      </c>
      <c r="C23" s="160" t="s">
        <v>119</v>
      </c>
      <c r="D23" s="161" t="s">
        <v>185</v>
      </c>
      <c r="E23" s="153" t="s">
        <v>541</v>
      </c>
      <c r="F23" s="162" t="s">
        <v>186</v>
      </c>
      <c r="G23" s="197" t="s">
        <v>10</v>
      </c>
      <c r="H23" s="163">
        <v>28734</v>
      </c>
      <c r="I23" s="64">
        <v>100</v>
      </c>
      <c r="J23">
        <v>12968</v>
      </c>
    </row>
    <row r="24" spans="1:11" ht="15" x14ac:dyDescent="0.2">
      <c r="A24" s="64" t="s">
        <v>428</v>
      </c>
      <c r="B24" s="203" t="s">
        <v>685</v>
      </c>
      <c r="C24" s="160"/>
      <c r="D24" s="161"/>
      <c r="E24" s="152"/>
      <c r="F24" s="162"/>
      <c r="G24" s="197"/>
      <c r="H24" s="163"/>
      <c r="I24" s="64">
        <v>100</v>
      </c>
      <c r="J24" s="64" t="s">
        <v>710</v>
      </c>
    </row>
    <row r="25" spans="1:11" ht="15" x14ac:dyDescent="0.2">
      <c r="A25" s="64" t="s">
        <v>428</v>
      </c>
      <c r="B25" s="203" t="s">
        <v>103</v>
      </c>
      <c r="C25" s="160" t="s">
        <v>538</v>
      </c>
      <c r="D25" s="161" t="s">
        <v>104</v>
      </c>
      <c r="E25" s="160"/>
      <c r="F25" s="162" t="s">
        <v>105</v>
      </c>
      <c r="G25" s="197" t="s">
        <v>10</v>
      </c>
      <c r="H25" s="163">
        <v>28744</v>
      </c>
      <c r="I25">
        <v>100</v>
      </c>
      <c r="J25">
        <v>4000638</v>
      </c>
    </row>
    <row r="26" spans="1:11" ht="15" x14ac:dyDescent="0.2">
      <c r="A26" s="64" t="s">
        <v>428</v>
      </c>
      <c r="B26" s="203" t="s">
        <v>623</v>
      </c>
      <c r="C26" s="160" t="s">
        <v>624</v>
      </c>
      <c r="D26" s="161" t="s">
        <v>626</v>
      </c>
      <c r="E26" s="160" t="s">
        <v>625</v>
      </c>
      <c r="F26" s="162" t="s">
        <v>633</v>
      </c>
      <c r="G26" s="197" t="s">
        <v>10</v>
      </c>
      <c r="H26" s="163">
        <v>28734</v>
      </c>
      <c r="I26">
        <v>100</v>
      </c>
      <c r="J26">
        <v>1464</v>
      </c>
    </row>
    <row r="27" spans="1:11" ht="20" customHeight="1" x14ac:dyDescent="0.15">
      <c r="A27" t="s">
        <v>560</v>
      </c>
      <c r="B27" s="205" t="s">
        <v>393</v>
      </c>
      <c r="C27" s="150" t="s">
        <v>394</v>
      </c>
      <c r="D27" s="151" t="s">
        <v>395</v>
      </c>
      <c r="E27" s="157" t="s">
        <v>500</v>
      </c>
      <c r="F27" s="154" t="s">
        <v>396</v>
      </c>
      <c r="G27" s="158" t="s">
        <v>10</v>
      </c>
      <c r="H27" s="155">
        <v>28734</v>
      </c>
      <c r="I27">
        <v>100</v>
      </c>
      <c r="J27">
        <v>2486</v>
      </c>
    </row>
    <row r="28" spans="1:11" ht="14" customHeight="1" x14ac:dyDescent="0.15">
      <c r="A28" s="64" t="s">
        <v>562</v>
      </c>
      <c r="B28" s="183" t="s">
        <v>417</v>
      </c>
      <c r="C28" s="150" t="s">
        <v>418</v>
      </c>
      <c r="D28" s="151" t="s">
        <v>419</v>
      </c>
      <c r="E28" s="167"/>
      <c r="F28" s="154" t="s">
        <v>420</v>
      </c>
      <c r="G28" s="158" t="s">
        <v>10</v>
      </c>
      <c r="H28" s="155">
        <v>28734</v>
      </c>
    </row>
    <row r="29" spans="1:11" ht="16" x14ac:dyDescent="0.15">
      <c r="A29" s="64" t="s">
        <v>562</v>
      </c>
      <c r="B29" s="204" t="s">
        <v>675</v>
      </c>
      <c r="C29" s="150"/>
      <c r="D29" s="151"/>
      <c r="E29" s="157"/>
      <c r="F29" s="154"/>
      <c r="G29" s="198"/>
      <c r="H29" s="168"/>
      <c r="I29" s="117">
        <v>100</v>
      </c>
      <c r="J29">
        <v>67647</v>
      </c>
    </row>
    <row r="30" spans="1:11" ht="15" x14ac:dyDescent="0.2">
      <c r="A30" s="64" t="s">
        <v>562</v>
      </c>
      <c r="B30" s="207" t="s">
        <v>455</v>
      </c>
      <c r="C30" s="160" t="s">
        <v>513</v>
      </c>
      <c r="D30" s="161" t="s">
        <v>456</v>
      </c>
      <c r="E30" s="160"/>
      <c r="F30" s="162" t="s">
        <v>457</v>
      </c>
      <c r="G30" s="197" t="s">
        <v>10</v>
      </c>
      <c r="H30" s="163">
        <v>28734</v>
      </c>
      <c r="I30">
        <v>100</v>
      </c>
      <c r="J30">
        <v>421</v>
      </c>
    </row>
    <row r="31" spans="1:11" ht="15" x14ac:dyDescent="0.2">
      <c r="A31" s="64" t="s">
        <v>562</v>
      </c>
      <c r="B31" s="203" t="s">
        <v>110</v>
      </c>
      <c r="C31" s="160" t="s">
        <v>111</v>
      </c>
      <c r="D31" s="161" t="s">
        <v>112</v>
      </c>
      <c r="E31" s="153" t="s">
        <v>385</v>
      </c>
      <c r="F31" s="162" t="s">
        <v>113</v>
      </c>
      <c r="G31" s="197" t="s">
        <v>10</v>
      </c>
      <c r="H31" s="163">
        <v>28734</v>
      </c>
      <c r="I31">
        <v>100</v>
      </c>
    </row>
    <row r="32" spans="1:11" ht="15" x14ac:dyDescent="0.2">
      <c r="A32" s="64" t="s">
        <v>562</v>
      </c>
      <c r="B32" s="203" t="s">
        <v>201</v>
      </c>
      <c r="C32" s="160" t="s">
        <v>202</v>
      </c>
      <c r="D32" s="161" t="s">
        <v>37</v>
      </c>
      <c r="E32" s="160"/>
      <c r="F32" s="162" t="s">
        <v>293</v>
      </c>
      <c r="G32" s="197" t="s">
        <v>10</v>
      </c>
      <c r="H32" s="163">
        <v>28734</v>
      </c>
    </row>
    <row r="33" spans="1:10" ht="15" x14ac:dyDescent="0.2">
      <c r="A33" s="64" t="s">
        <v>562</v>
      </c>
      <c r="B33" s="203" t="s">
        <v>120</v>
      </c>
      <c r="C33" s="160" t="s">
        <v>121</v>
      </c>
      <c r="D33" s="161" t="s">
        <v>122</v>
      </c>
      <c r="E33" s="160"/>
      <c r="F33" s="162" t="s">
        <v>123</v>
      </c>
      <c r="G33" s="197" t="s">
        <v>10</v>
      </c>
      <c r="H33" s="163">
        <v>28744</v>
      </c>
      <c r="I33" s="117">
        <v>100</v>
      </c>
      <c r="J33" t="s">
        <v>710</v>
      </c>
    </row>
    <row r="34" spans="1:10" ht="15" x14ac:dyDescent="0.2">
      <c r="A34" t="s">
        <v>481</v>
      </c>
      <c r="B34" s="203" t="s">
        <v>221</v>
      </c>
      <c r="C34" s="160" t="s">
        <v>439</v>
      </c>
      <c r="D34" s="161" t="s">
        <v>219</v>
      </c>
      <c r="E34" s="153" t="s">
        <v>499</v>
      </c>
      <c r="F34" s="162" t="s">
        <v>220</v>
      </c>
      <c r="G34" s="197" t="s">
        <v>10</v>
      </c>
      <c r="H34" s="163">
        <v>28734</v>
      </c>
      <c r="I34" s="117">
        <v>100</v>
      </c>
    </row>
    <row r="35" spans="1:10" ht="15" x14ac:dyDescent="0.2">
      <c r="A35" t="s">
        <v>481</v>
      </c>
      <c r="B35" s="203" t="s">
        <v>100</v>
      </c>
      <c r="C35" s="160" t="s">
        <v>226</v>
      </c>
      <c r="D35" s="161" t="s">
        <v>101</v>
      </c>
      <c r="E35" s="160"/>
      <c r="F35" s="162" t="s">
        <v>102</v>
      </c>
      <c r="G35" s="197" t="s">
        <v>10</v>
      </c>
      <c r="H35" s="163">
        <v>28734</v>
      </c>
      <c r="I35">
        <v>100</v>
      </c>
      <c r="J35">
        <v>826888</v>
      </c>
    </row>
    <row r="36" spans="1:10" ht="15" x14ac:dyDescent="0.2">
      <c r="A36" t="s">
        <v>481</v>
      </c>
      <c r="B36" s="218" t="s">
        <v>400</v>
      </c>
      <c r="C36" s="160" t="s">
        <v>292</v>
      </c>
      <c r="D36" s="161" t="s">
        <v>319</v>
      </c>
      <c r="E36" s="153" t="s">
        <v>321</v>
      </c>
      <c r="F36" s="162" t="s">
        <v>320</v>
      </c>
      <c r="G36" s="197" t="s">
        <v>10</v>
      </c>
      <c r="H36" s="163">
        <v>28734</v>
      </c>
    </row>
    <row r="37" spans="1:10" ht="15" x14ac:dyDescent="0.2">
      <c r="A37" t="s">
        <v>481</v>
      </c>
      <c r="B37" s="159" t="s">
        <v>339</v>
      </c>
      <c r="C37" s="160" t="s">
        <v>441</v>
      </c>
      <c r="D37" s="161" t="s">
        <v>249</v>
      </c>
      <c r="E37" s="153" t="s">
        <v>497</v>
      </c>
      <c r="F37" s="162" t="s">
        <v>250</v>
      </c>
      <c r="G37" s="197" t="s">
        <v>10</v>
      </c>
      <c r="H37" s="163">
        <v>28734</v>
      </c>
    </row>
    <row r="38" spans="1:10" ht="16" x14ac:dyDescent="0.15">
      <c r="A38" s="64" t="s">
        <v>566</v>
      </c>
      <c r="B38" s="183" t="s">
        <v>218</v>
      </c>
      <c r="C38" s="150"/>
      <c r="D38" s="151"/>
      <c r="E38" s="166"/>
      <c r="F38" s="154"/>
      <c r="G38" s="158"/>
      <c r="H38" s="155"/>
    </row>
    <row r="39" spans="1:10" ht="15" x14ac:dyDescent="0.2">
      <c r="A39" s="64" t="s">
        <v>566</v>
      </c>
      <c r="B39" s="159" t="s">
        <v>42</v>
      </c>
      <c r="C39" s="160" t="s">
        <v>43</v>
      </c>
      <c r="D39" s="161" t="s">
        <v>178</v>
      </c>
      <c r="E39" s="153" t="s">
        <v>452</v>
      </c>
      <c r="F39" s="162" t="s">
        <v>44</v>
      </c>
      <c r="G39" s="197" t="s">
        <v>10</v>
      </c>
      <c r="H39" s="163">
        <v>28734</v>
      </c>
    </row>
    <row r="40" spans="1:10" ht="15" x14ac:dyDescent="0.2">
      <c r="A40" s="64" t="s">
        <v>566</v>
      </c>
      <c r="B40" s="203" t="s">
        <v>301</v>
      </c>
      <c r="C40" s="160" t="s">
        <v>309</v>
      </c>
      <c r="D40" s="161" t="s">
        <v>310</v>
      </c>
      <c r="E40" s="153" t="s">
        <v>311</v>
      </c>
      <c r="F40" s="162" t="s">
        <v>312</v>
      </c>
      <c r="G40" s="197" t="s">
        <v>10</v>
      </c>
      <c r="H40" s="163">
        <v>28734</v>
      </c>
      <c r="I40">
        <v>100</v>
      </c>
      <c r="J40">
        <v>10636</v>
      </c>
    </row>
    <row r="41" spans="1:10" ht="15" x14ac:dyDescent="0.2">
      <c r="A41" s="64" t="s">
        <v>566</v>
      </c>
      <c r="B41" s="203" t="s">
        <v>78</v>
      </c>
      <c r="C41" s="160" t="s">
        <v>79</v>
      </c>
      <c r="D41" s="161" t="s">
        <v>80</v>
      </c>
      <c r="E41" s="160"/>
      <c r="F41" s="162" t="s">
        <v>81</v>
      </c>
      <c r="G41" s="197" t="s">
        <v>10</v>
      </c>
      <c r="H41" s="163">
        <v>28734</v>
      </c>
      <c r="I41">
        <v>100</v>
      </c>
      <c r="J41">
        <v>11640</v>
      </c>
    </row>
    <row r="42" spans="1:10" ht="15" x14ac:dyDescent="0.2">
      <c r="A42" s="64" t="s">
        <v>566</v>
      </c>
      <c r="B42" s="203" t="s">
        <v>85</v>
      </c>
      <c r="C42" s="160" t="s">
        <v>86</v>
      </c>
      <c r="D42" s="161" t="s">
        <v>87</v>
      </c>
      <c r="E42" s="160"/>
      <c r="F42" s="162" t="s">
        <v>88</v>
      </c>
      <c r="G42" s="197" t="s">
        <v>10</v>
      </c>
      <c r="H42" s="163">
        <v>28734</v>
      </c>
      <c r="I42">
        <v>100</v>
      </c>
      <c r="J42">
        <v>16347</v>
      </c>
    </row>
    <row r="43" spans="1:10" ht="15" x14ac:dyDescent="0.2">
      <c r="A43" s="64" t="s">
        <v>566</v>
      </c>
      <c r="B43" s="203" t="s">
        <v>573</v>
      </c>
      <c r="C43" s="160" t="s">
        <v>179</v>
      </c>
      <c r="D43" s="161" t="s">
        <v>117</v>
      </c>
      <c r="E43" s="153" t="s">
        <v>547</v>
      </c>
      <c r="F43" s="162" t="s">
        <v>118</v>
      </c>
      <c r="G43" s="197" t="s">
        <v>10</v>
      </c>
      <c r="H43" s="163">
        <v>28734</v>
      </c>
      <c r="I43">
        <v>1000</v>
      </c>
      <c r="J43">
        <v>25368</v>
      </c>
    </row>
    <row r="44" spans="1:10" ht="15" x14ac:dyDescent="0.2">
      <c r="A44" s="64" t="s">
        <v>566</v>
      </c>
      <c r="B44" s="203" t="s">
        <v>132</v>
      </c>
      <c r="C44" s="160" t="s">
        <v>133</v>
      </c>
      <c r="D44" s="161" t="s">
        <v>134</v>
      </c>
      <c r="E44" s="160" t="s">
        <v>277</v>
      </c>
      <c r="F44" s="162" t="s">
        <v>135</v>
      </c>
      <c r="G44" s="197" t="s">
        <v>10</v>
      </c>
      <c r="H44" s="163">
        <v>28734</v>
      </c>
      <c r="I44">
        <v>100</v>
      </c>
      <c r="J44">
        <v>32391</v>
      </c>
    </row>
    <row r="45" spans="1:10" ht="32" x14ac:dyDescent="0.15">
      <c r="A45" t="s">
        <v>566</v>
      </c>
      <c r="B45" s="221" t="s">
        <v>334</v>
      </c>
      <c r="C45" s="150" t="s">
        <v>406</v>
      </c>
      <c r="D45" s="151" t="s">
        <v>407</v>
      </c>
      <c r="E45" s="166"/>
      <c r="F45" s="154" t="s">
        <v>408</v>
      </c>
      <c r="G45" s="158" t="s">
        <v>10</v>
      </c>
      <c r="H45" s="155">
        <v>28734</v>
      </c>
    </row>
    <row r="46" spans="1:10" ht="15" x14ac:dyDescent="0.2">
      <c r="A46" s="64" t="s">
        <v>644</v>
      </c>
      <c r="B46" s="159" t="s">
        <v>53</v>
      </c>
      <c r="C46" s="160" t="s">
        <v>660</v>
      </c>
      <c r="D46" s="161" t="s">
        <v>54</v>
      </c>
      <c r="E46" s="169"/>
      <c r="F46" s="162" t="s">
        <v>55</v>
      </c>
      <c r="G46" s="197" t="s">
        <v>10</v>
      </c>
      <c r="H46" s="163">
        <v>28734</v>
      </c>
    </row>
    <row r="47" spans="1:10" ht="15" x14ac:dyDescent="0.2">
      <c r="A47" s="64" t="s">
        <v>644</v>
      </c>
      <c r="B47" s="159" t="s">
        <v>144</v>
      </c>
      <c r="C47" s="160" t="s">
        <v>145</v>
      </c>
      <c r="D47" s="161" t="s">
        <v>146</v>
      </c>
      <c r="E47" s="153" t="s">
        <v>354</v>
      </c>
      <c r="F47" s="162" t="s">
        <v>355</v>
      </c>
      <c r="G47" s="197" t="s">
        <v>10</v>
      </c>
      <c r="H47" s="163">
        <v>28734</v>
      </c>
    </row>
    <row r="48" spans="1:10" ht="15" x14ac:dyDescent="0.2">
      <c r="A48" s="64" t="s">
        <v>698</v>
      </c>
      <c r="B48" s="159" t="s">
        <v>690</v>
      </c>
      <c r="C48" s="160"/>
      <c r="D48" s="161"/>
      <c r="E48" s="153"/>
      <c r="F48" s="162"/>
      <c r="G48" s="197"/>
      <c r="H48" s="163"/>
    </row>
    <row r="49" spans="1:10" ht="15" x14ac:dyDescent="0.2">
      <c r="A49" s="64" t="s">
        <v>565</v>
      </c>
      <c r="B49" s="207" t="s">
        <v>676</v>
      </c>
      <c r="C49" s="160"/>
      <c r="D49" s="161"/>
      <c r="E49" s="160"/>
      <c r="F49" s="162"/>
      <c r="G49" s="197"/>
      <c r="H49" s="163"/>
      <c r="I49">
        <v>100</v>
      </c>
      <c r="J49">
        <v>11115</v>
      </c>
    </row>
    <row r="50" spans="1:10" ht="15" x14ac:dyDescent="0.2">
      <c r="A50" s="64" t="s">
        <v>565</v>
      </c>
      <c r="B50" s="203" t="s">
        <v>38</v>
      </c>
      <c r="C50" s="160" t="s">
        <v>721</v>
      </c>
      <c r="D50" s="161" t="s">
        <v>722</v>
      </c>
      <c r="E50" s="153" t="s">
        <v>723</v>
      </c>
      <c r="F50" s="162" t="s">
        <v>41</v>
      </c>
      <c r="G50" s="197" t="s">
        <v>10</v>
      </c>
      <c r="H50" s="163">
        <v>28744</v>
      </c>
      <c r="I50">
        <v>100</v>
      </c>
      <c r="J50">
        <v>3705</v>
      </c>
    </row>
    <row r="51" spans="1:10" ht="15" x14ac:dyDescent="0.2">
      <c r="A51" s="64" t="s">
        <v>565</v>
      </c>
      <c r="B51" s="159" t="s">
        <v>45</v>
      </c>
      <c r="C51" s="160" t="s">
        <v>274</v>
      </c>
      <c r="D51" s="161" t="s">
        <v>177</v>
      </c>
      <c r="E51" s="160"/>
      <c r="F51" s="162" t="s">
        <v>176</v>
      </c>
      <c r="G51" s="197" t="s">
        <v>10</v>
      </c>
      <c r="H51" s="163">
        <v>28734</v>
      </c>
    </row>
    <row r="52" spans="1:10" ht="15" x14ac:dyDescent="0.2">
      <c r="A52" s="64" t="s">
        <v>565</v>
      </c>
      <c r="B52" s="222" t="s">
        <v>570</v>
      </c>
      <c r="C52" s="160" t="s">
        <v>610</v>
      </c>
      <c r="D52" s="161" t="s">
        <v>720</v>
      </c>
      <c r="E52" s="153" t="s">
        <v>611</v>
      </c>
      <c r="F52" s="162" t="s">
        <v>612</v>
      </c>
      <c r="G52" s="197" t="s">
        <v>10</v>
      </c>
      <c r="H52" s="163">
        <v>28734</v>
      </c>
      <c r="I52">
        <v>100</v>
      </c>
      <c r="J52">
        <v>1168</v>
      </c>
    </row>
    <row r="53" spans="1:10" ht="15" x14ac:dyDescent="0.2">
      <c r="A53" s="64" t="s">
        <v>565</v>
      </c>
      <c r="B53" s="203" t="s">
        <v>279</v>
      </c>
      <c r="C53" s="160" t="s">
        <v>236</v>
      </c>
      <c r="D53" s="161" t="s">
        <v>51</v>
      </c>
      <c r="E53" s="160"/>
      <c r="F53" s="162" t="s">
        <v>52</v>
      </c>
      <c r="G53" s="197" t="s">
        <v>10</v>
      </c>
      <c r="H53" s="163">
        <v>28734</v>
      </c>
      <c r="I53">
        <v>100</v>
      </c>
      <c r="J53">
        <v>32151</v>
      </c>
    </row>
    <row r="54" spans="1:10" ht="15" x14ac:dyDescent="0.2">
      <c r="A54" s="64" t="s">
        <v>565</v>
      </c>
      <c r="B54" s="203" t="s">
        <v>307</v>
      </c>
      <c r="C54" s="175" t="s">
        <v>306</v>
      </c>
      <c r="D54" s="176" t="s">
        <v>322</v>
      </c>
      <c r="E54" s="175"/>
      <c r="F54" s="177" t="s">
        <v>308</v>
      </c>
      <c r="G54" s="199" t="s">
        <v>10</v>
      </c>
      <c r="H54" s="178">
        <v>28734</v>
      </c>
      <c r="I54" s="117">
        <v>100</v>
      </c>
      <c r="J54">
        <v>4625</v>
      </c>
    </row>
    <row r="55" spans="1:10" ht="15" x14ac:dyDescent="0.2">
      <c r="A55" s="64" t="s">
        <v>565</v>
      </c>
      <c r="B55" s="203" t="s">
        <v>348</v>
      </c>
      <c r="C55" s="160" t="s">
        <v>349</v>
      </c>
      <c r="D55" s="161" t="s">
        <v>350</v>
      </c>
      <c r="E55" s="153" t="s">
        <v>352</v>
      </c>
      <c r="F55" s="162" t="s">
        <v>351</v>
      </c>
      <c r="G55" s="197" t="s">
        <v>10</v>
      </c>
      <c r="H55" s="163">
        <v>28734</v>
      </c>
      <c r="I55" s="117">
        <v>100</v>
      </c>
      <c r="J55">
        <v>2380</v>
      </c>
    </row>
    <row r="56" spans="1:10" ht="15" x14ac:dyDescent="0.2">
      <c r="A56" s="64" t="s">
        <v>703</v>
      </c>
      <c r="B56" s="159" t="s">
        <v>704</v>
      </c>
      <c r="C56" s="175"/>
      <c r="D56" s="176"/>
      <c r="E56" s="152"/>
      <c r="F56" s="177"/>
      <c r="G56" s="199"/>
      <c r="H56" s="178"/>
    </row>
    <row r="57" spans="1:10" ht="15" x14ac:dyDescent="0.2">
      <c r="A57" s="64" t="s">
        <v>565</v>
      </c>
      <c r="B57" s="203" t="s">
        <v>726</v>
      </c>
      <c r="C57" s="160" t="s">
        <v>727</v>
      </c>
      <c r="D57" s="161"/>
      <c r="E57" s="153"/>
      <c r="F57" s="162" t="s">
        <v>728</v>
      </c>
      <c r="G57" s="197" t="s">
        <v>10</v>
      </c>
      <c r="H57" s="163">
        <v>28734</v>
      </c>
      <c r="I57" s="117">
        <v>100</v>
      </c>
      <c r="J57">
        <v>4898</v>
      </c>
    </row>
    <row r="58" spans="1:10" ht="15" x14ac:dyDescent="0.2">
      <c r="A58" s="64" t="s">
        <v>565</v>
      </c>
      <c r="B58" s="203" t="s">
        <v>645</v>
      </c>
      <c r="C58" s="160" t="s">
        <v>649</v>
      </c>
      <c r="D58" s="161"/>
      <c r="E58" s="160"/>
      <c r="F58" s="162" t="s">
        <v>647</v>
      </c>
      <c r="G58" s="197" t="s">
        <v>10</v>
      </c>
      <c r="H58" s="163">
        <v>28734</v>
      </c>
      <c r="I58" s="117">
        <v>100</v>
      </c>
      <c r="J58">
        <v>3061</v>
      </c>
    </row>
    <row r="59" spans="1:10" ht="15" x14ac:dyDescent="0.2">
      <c r="A59" s="64" t="s">
        <v>703</v>
      </c>
      <c r="B59" s="203" t="s">
        <v>725</v>
      </c>
      <c r="C59" s="160" t="s">
        <v>649</v>
      </c>
      <c r="D59" s="161"/>
      <c r="E59" s="160"/>
      <c r="F59" s="162" t="s">
        <v>647</v>
      </c>
      <c r="G59" s="197" t="s">
        <v>10</v>
      </c>
      <c r="H59" s="163">
        <v>28734</v>
      </c>
      <c r="I59" s="117">
        <v>100</v>
      </c>
      <c r="J59">
        <v>6335</v>
      </c>
    </row>
    <row r="60" spans="1:10" ht="15" x14ac:dyDescent="0.2">
      <c r="A60" s="64" t="s">
        <v>699</v>
      </c>
      <c r="B60" s="218" t="s">
        <v>631</v>
      </c>
      <c r="C60" s="175" t="s">
        <v>632</v>
      </c>
      <c r="D60" s="176"/>
      <c r="E60" s="152"/>
      <c r="F60" s="177" t="s">
        <v>109</v>
      </c>
      <c r="G60" s="199" t="s">
        <v>10</v>
      </c>
      <c r="H60" s="178">
        <v>28734</v>
      </c>
    </row>
    <row r="61" spans="1:10" ht="15" x14ac:dyDescent="0.2">
      <c r="A61" t="s">
        <v>578</v>
      </c>
      <c r="B61" s="203" t="s">
        <v>56</v>
      </c>
      <c r="C61" s="160" t="s">
        <v>57</v>
      </c>
      <c r="D61" s="161" t="s">
        <v>58</v>
      </c>
      <c r="E61" s="153" t="s">
        <v>501</v>
      </c>
      <c r="F61" s="162" t="s">
        <v>59</v>
      </c>
      <c r="G61" s="197" t="s">
        <v>10</v>
      </c>
      <c r="H61" s="163">
        <v>28744</v>
      </c>
      <c r="I61" s="117">
        <v>100</v>
      </c>
    </row>
    <row r="62" spans="1:10" ht="15" x14ac:dyDescent="0.2">
      <c r="A62" t="s">
        <v>695</v>
      </c>
      <c r="B62" s="203" t="s">
        <v>197</v>
      </c>
      <c r="C62" s="160" t="s">
        <v>285</v>
      </c>
      <c r="D62" s="161" t="s">
        <v>286</v>
      </c>
      <c r="E62" s="160"/>
      <c r="F62" s="162" t="s">
        <v>15</v>
      </c>
      <c r="G62" s="197" t="s">
        <v>10</v>
      </c>
      <c r="H62" s="163">
        <v>28734</v>
      </c>
      <c r="I62">
        <v>100</v>
      </c>
    </row>
    <row r="63" spans="1:10" ht="16" x14ac:dyDescent="0.2">
      <c r="A63" t="s">
        <v>695</v>
      </c>
      <c r="B63" s="205" t="s">
        <v>359</v>
      </c>
      <c r="C63" s="160" t="s">
        <v>285</v>
      </c>
      <c r="D63" s="161" t="s">
        <v>286</v>
      </c>
      <c r="E63" s="160"/>
      <c r="F63" s="162" t="s">
        <v>15</v>
      </c>
      <c r="G63" s="197" t="s">
        <v>10</v>
      </c>
      <c r="H63" s="163">
        <v>28734</v>
      </c>
      <c r="I63">
        <v>100</v>
      </c>
    </row>
    <row r="64" spans="1:10" ht="15" x14ac:dyDescent="0.2">
      <c r="A64" t="s">
        <v>695</v>
      </c>
      <c r="B64" s="203" t="s">
        <v>357</v>
      </c>
      <c r="C64" s="160" t="s">
        <v>285</v>
      </c>
      <c r="D64" s="161" t="s">
        <v>286</v>
      </c>
      <c r="E64" s="160"/>
      <c r="F64" s="162" t="s">
        <v>15</v>
      </c>
      <c r="G64" s="197" t="s">
        <v>10</v>
      </c>
      <c r="H64" s="163">
        <v>28734</v>
      </c>
      <c r="I64">
        <v>100</v>
      </c>
    </row>
    <row r="65" spans="1:10" ht="15" x14ac:dyDescent="0.2">
      <c r="A65" t="s">
        <v>695</v>
      </c>
      <c r="B65" s="203" t="s">
        <v>669</v>
      </c>
      <c r="C65" s="160"/>
      <c r="D65" s="161"/>
      <c r="E65" s="160"/>
      <c r="F65" s="162"/>
      <c r="G65" s="197"/>
      <c r="H65" s="163"/>
      <c r="I65">
        <v>100</v>
      </c>
    </row>
    <row r="66" spans="1:10" ht="15" x14ac:dyDescent="0.2">
      <c r="A66" t="s">
        <v>695</v>
      </c>
      <c r="B66" s="203" t="s">
        <v>668</v>
      </c>
      <c r="C66" s="160"/>
      <c r="D66" s="161"/>
      <c r="E66" s="160"/>
      <c r="F66" s="162"/>
      <c r="G66" s="197"/>
      <c r="H66" s="163"/>
      <c r="I66">
        <v>100</v>
      </c>
    </row>
    <row r="67" spans="1:10" ht="16" x14ac:dyDescent="0.15">
      <c r="A67" t="s">
        <v>695</v>
      </c>
      <c r="B67" s="205" t="s">
        <v>674</v>
      </c>
      <c r="C67" s="150"/>
      <c r="D67" s="151"/>
      <c r="E67" s="167"/>
      <c r="F67" s="154"/>
      <c r="G67" s="158"/>
      <c r="H67" s="155"/>
    </row>
    <row r="68" spans="1:10" ht="18" customHeight="1" x14ac:dyDescent="0.2">
      <c r="A68" t="s">
        <v>705</v>
      </c>
      <c r="B68" s="203" t="s">
        <v>596</v>
      </c>
      <c r="C68" s="160" t="s">
        <v>255</v>
      </c>
      <c r="D68" s="161" t="s">
        <v>210</v>
      </c>
      <c r="E68" s="153" t="s">
        <v>597</v>
      </c>
      <c r="F68" s="162" t="s">
        <v>598</v>
      </c>
      <c r="G68" s="197" t="s">
        <v>10</v>
      </c>
      <c r="H68" s="163">
        <v>28734</v>
      </c>
      <c r="I68">
        <v>100</v>
      </c>
      <c r="J68">
        <v>8081</v>
      </c>
    </row>
    <row r="69" spans="1:10" ht="15" x14ac:dyDescent="0.2">
      <c r="A69" t="s">
        <v>705</v>
      </c>
      <c r="B69" s="159" t="s">
        <v>181</v>
      </c>
      <c r="C69" s="160" t="s">
        <v>94</v>
      </c>
      <c r="D69" s="161" t="s">
        <v>95</v>
      </c>
      <c r="E69" s="153" t="s">
        <v>665</v>
      </c>
      <c r="F69" s="162" t="s">
        <v>96</v>
      </c>
      <c r="G69" s="197" t="s">
        <v>10</v>
      </c>
      <c r="H69" s="163">
        <v>28734</v>
      </c>
    </row>
    <row r="70" spans="1:10" ht="15" x14ac:dyDescent="0.2">
      <c r="A70" t="s">
        <v>705</v>
      </c>
      <c r="B70" s="159" t="s">
        <v>106</v>
      </c>
      <c r="C70" s="160" t="s">
        <v>107</v>
      </c>
      <c r="D70" s="161" t="s">
        <v>108</v>
      </c>
      <c r="E70" s="160"/>
      <c r="F70" s="162" t="s">
        <v>719</v>
      </c>
      <c r="G70" s="197" t="s">
        <v>10</v>
      </c>
      <c r="H70" s="163">
        <v>28734</v>
      </c>
    </row>
    <row r="71" spans="1:10" ht="15" x14ac:dyDescent="0.2">
      <c r="A71" t="s">
        <v>705</v>
      </c>
      <c r="B71" s="159" t="s">
        <v>114</v>
      </c>
      <c r="C71" s="160" t="s">
        <v>281</v>
      </c>
      <c r="D71" s="161" t="s">
        <v>115</v>
      </c>
      <c r="E71" s="160"/>
      <c r="F71" s="162" t="s">
        <v>213</v>
      </c>
      <c r="G71" s="197" t="s">
        <v>10</v>
      </c>
      <c r="H71" s="163">
        <v>28734</v>
      </c>
    </row>
    <row r="72" spans="1:10" ht="32" x14ac:dyDescent="0.15">
      <c r="A72" t="s">
        <v>694</v>
      </c>
      <c r="B72" s="205" t="s">
        <v>398</v>
      </c>
      <c r="C72" s="150" t="s">
        <v>399</v>
      </c>
      <c r="D72" s="151">
        <v>349.19330000000002</v>
      </c>
      <c r="E72" s="153" t="s">
        <v>587</v>
      </c>
      <c r="F72" s="154" t="s">
        <v>483</v>
      </c>
      <c r="G72" s="158" t="s">
        <v>10</v>
      </c>
      <c r="H72" s="155">
        <v>28744</v>
      </c>
      <c r="I72">
        <v>100</v>
      </c>
      <c r="J72">
        <v>4786</v>
      </c>
    </row>
    <row r="73" spans="1:10" ht="15" x14ac:dyDescent="0.2">
      <c r="A73" t="s">
        <v>694</v>
      </c>
      <c r="B73" s="203" t="s">
        <v>180</v>
      </c>
      <c r="C73" s="160" t="s">
        <v>12</v>
      </c>
      <c r="D73" s="161" t="s">
        <v>13</v>
      </c>
      <c r="E73" s="160"/>
      <c r="F73" s="162" t="s">
        <v>14</v>
      </c>
      <c r="G73" s="197" t="s">
        <v>10</v>
      </c>
      <c r="H73" s="163">
        <v>28734</v>
      </c>
      <c r="I73">
        <v>100</v>
      </c>
      <c r="J73">
        <v>5292</v>
      </c>
    </row>
    <row r="74" spans="1:10" ht="15" x14ac:dyDescent="0.2">
      <c r="A74" t="s">
        <v>694</v>
      </c>
      <c r="B74" s="203" t="s">
        <v>16</v>
      </c>
      <c r="C74" s="160" t="s">
        <v>17</v>
      </c>
      <c r="D74" s="161" t="s">
        <v>18</v>
      </c>
      <c r="E74" s="153" t="s">
        <v>590</v>
      </c>
      <c r="F74" s="162" t="s">
        <v>447</v>
      </c>
      <c r="G74" s="197" t="s">
        <v>10</v>
      </c>
      <c r="H74" s="163">
        <v>28734</v>
      </c>
      <c r="I74">
        <v>100</v>
      </c>
      <c r="J74">
        <v>31479</v>
      </c>
    </row>
    <row r="75" spans="1:10" ht="15" x14ac:dyDescent="0.2">
      <c r="A75" t="s">
        <v>694</v>
      </c>
      <c r="B75" s="203" t="s">
        <v>23</v>
      </c>
      <c r="C75" s="160" t="s">
        <v>662</v>
      </c>
      <c r="D75" s="161" t="s">
        <v>25</v>
      </c>
      <c r="E75" s="153" t="s">
        <v>265</v>
      </c>
      <c r="F75" s="162" t="s">
        <v>26</v>
      </c>
      <c r="G75" s="197" t="s">
        <v>10</v>
      </c>
      <c r="H75" s="163">
        <v>28734</v>
      </c>
      <c r="I75">
        <v>100</v>
      </c>
      <c r="J75">
        <v>1271</v>
      </c>
    </row>
    <row r="76" spans="1:10" ht="15" x14ac:dyDescent="0.2">
      <c r="A76" t="s">
        <v>694</v>
      </c>
      <c r="B76" s="207" t="s">
        <v>677</v>
      </c>
      <c r="C76" s="160"/>
      <c r="D76" s="161"/>
      <c r="E76" s="160"/>
      <c r="F76" s="162"/>
      <c r="G76" s="197"/>
      <c r="H76" s="163"/>
      <c r="I76">
        <v>100</v>
      </c>
      <c r="J76">
        <v>1479</v>
      </c>
    </row>
    <row r="77" spans="1:10" ht="13" customHeight="1" x14ac:dyDescent="0.2">
      <c r="A77" t="s">
        <v>694</v>
      </c>
      <c r="B77" s="203" t="s">
        <v>30</v>
      </c>
      <c r="C77" s="160" t="s">
        <v>31</v>
      </c>
      <c r="D77" s="161" t="s">
        <v>32</v>
      </c>
      <c r="E77" s="153" t="s">
        <v>259</v>
      </c>
      <c r="F77" s="162" t="s">
        <v>33</v>
      </c>
      <c r="G77" s="197" t="s">
        <v>10</v>
      </c>
      <c r="H77" s="163">
        <v>28734</v>
      </c>
      <c r="I77">
        <v>100</v>
      </c>
      <c r="J77">
        <v>65693</v>
      </c>
    </row>
    <row r="78" spans="1:10" ht="15" x14ac:dyDescent="0.2">
      <c r="A78" t="s">
        <v>694</v>
      </c>
      <c r="B78" s="203" t="s">
        <v>206</v>
      </c>
      <c r="C78" s="160" t="s">
        <v>235</v>
      </c>
      <c r="D78" s="161" t="s">
        <v>290</v>
      </c>
      <c r="E78" s="153" t="s">
        <v>263</v>
      </c>
      <c r="F78" s="162" t="s">
        <v>209</v>
      </c>
      <c r="G78" s="197" t="s">
        <v>10</v>
      </c>
      <c r="H78" s="163">
        <v>28734</v>
      </c>
      <c r="I78">
        <v>100</v>
      </c>
      <c r="J78">
        <v>19523</v>
      </c>
    </row>
    <row r="79" spans="1:10" ht="15" x14ac:dyDescent="0.2">
      <c r="A79" t="s">
        <v>694</v>
      </c>
      <c r="B79" s="207" t="s">
        <v>518</v>
      </c>
      <c r="C79" s="160" t="s">
        <v>519</v>
      </c>
      <c r="D79" s="161" t="s">
        <v>522</v>
      </c>
      <c r="E79" s="153" t="s">
        <v>520</v>
      </c>
      <c r="F79" s="162" t="s">
        <v>521</v>
      </c>
      <c r="G79" s="197" t="s">
        <v>10</v>
      </c>
      <c r="H79" s="163">
        <v>28734</v>
      </c>
      <c r="I79">
        <v>100</v>
      </c>
      <c r="J79">
        <v>1802</v>
      </c>
    </row>
    <row r="80" spans="1:10" ht="15" x14ac:dyDescent="0.2">
      <c r="A80" t="s">
        <v>694</v>
      </c>
      <c r="B80" s="203" t="s">
        <v>416</v>
      </c>
      <c r="C80" s="160" t="s">
        <v>548</v>
      </c>
      <c r="D80" s="161" t="s">
        <v>89</v>
      </c>
      <c r="E80" s="160"/>
      <c r="F80" s="162" t="s">
        <v>90</v>
      </c>
      <c r="G80" s="197" t="s">
        <v>10</v>
      </c>
      <c r="H80" s="163">
        <v>28734</v>
      </c>
      <c r="I80">
        <v>100</v>
      </c>
      <c r="J80">
        <v>3086</v>
      </c>
    </row>
    <row r="81" spans="1:10" ht="15" x14ac:dyDescent="0.2">
      <c r="A81" t="s">
        <v>694</v>
      </c>
      <c r="B81" s="159" t="s">
        <v>686</v>
      </c>
      <c r="C81" s="160"/>
      <c r="D81" s="161"/>
      <c r="E81" s="153"/>
      <c r="F81" s="162"/>
      <c r="G81" s="197"/>
      <c r="H81" s="163"/>
    </row>
    <row r="82" spans="1:10" ht="19" customHeight="1" x14ac:dyDescent="0.2">
      <c r="A82" t="s">
        <v>694</v>
      </c>
      <c r="B82" s="217" t="s">
        <v>586</v>
      </c>
      <c r="C82" s="160" t="s">
        <v>583</v>
      </c>
      <c r="D82" s="161" t="s">
        <v>450</v>
      </c>
      <c r="E82" s="153" t="s">
        <v>584</v>
      </c>
      <c r="F82" s="162" t="s">
        <v>451</v>
      </c>
      <c r="G82" s="197" t="s">
        <v>10</v>
      </c>
      <c r="H82" s="163">
        <v>28734</v>
      </c>
      <c r="I82" s="117">
        <v>100</v>
      </c>
      <c r="J82">
        <v>5244</v>
      </c>
    </row>
    <row r="83" spans="1:10" ht="16" customHeight="1" x14ac:dyDescent="0.2">
      <c r="A83" t="s">
        <v>694</v>
      </c>
      <c r="B83" s="203" t="s">
        <v>198</v>
      </c>
      <c r="C83" s="160" t="s">
        <v>707</v>
      </c>
      <c r="D83" s="161" t="s">
        <v>708</v>
      </c>
      <c r="E83" s="147"/>
      <c r="F83" s="159" t="s">
        <v>709</v>
      </c>
      <c r="G83" s="197" t="s">
        <v>10</v>
      </c>
      <c r="H83" s="163">
        <v>28734</v>
      </c>
      <c r="I83" s="117">
        <v>100</v>
      </c>
      <c r="J83">
        <v>5324</v>
      </c>
    </row>
    <row r="84" spans="1:10" ht="14" customHeight="1" x14ac:dyDescent="0.2">
      <c r="A84" t="s">
        <v>694</v>
      </c>
      <c r="B84" s="203" t="s">
        <v>153</v>
      </c>
      <c r="C84" s="160" t="s">
        <v>154</v>
      </c>
      <c r="D84" s="161" t="s">
        <v>155</v>
      </c>
      <c r="E84" s="227" t="s">
        <v>383</v>
      </c>
      <c r="F84" s="162" t="s">
        <v>156</v>
      </c>
      <c r="G84" s="197" t="s">
        <v>10</v>
      </c>
      <c r="H84" s="163">
        <v>28734</v>
      </c>
      <c r="I84" s="117">
        <v>100</v>
      </c>
      <c r="J84">
        <v>994220</v>
      </c>
    </row>
    <row r="85" spans="1:10" ht="32" x14ac:dyDescent="0.15">
      <c r="A85" t="s">
        <v>694</v>
      </c>
      <c r="B85" s="205" t="s">
        <v>403</v>
      </c>
      <c r="C85" s="150" t="s">
        <v>404</v>
      </c>
      <c r="D85" s="151" t="s">
        <v>409</v>
      </c>
      <c r="E85" s="153" t="s">
        <v>614</v>
      </c>
      <c r="F85" s="154" t="s">
        <v>410</v>
      </c>
      <c r="G85" s="158" t="s">
        <v>10</v>
      </c>
      <c r="H85" s="155">
        <v>28734</v>
      </c>
      <c r="I85">
        <v>166</v>
      </c>
      <c r="J85">
        <v>3326</v>
      </c>
    </row>
    <row r="86" spans="1:10" ht="24" customHeight="1" x14ac:dyDescent="0.15">
      <c r="A86" t="s">
        <v>694</v>
      </c>
      <c r="B86" s="205" t="s">
        <v>620</v>
      </c>
      <c r="C86" s="150" t="s">
        <v>653</v>
      </c>
      <c r="D86" s="151"/>
      <c r="E86" s="152" t="s">
        <v>619</v>
      </c>
      <c r="F86" s="154" t="s">
        <v>654</v>
      </c>
      <c r="G86" s="158" t="s">
        <v>10</v>
      </c>
      <c r="H86" s="155">
        <v>28734</v>
      </c>
      <c r="I86" s="117">
        <v>166</v>
      </c>
      <c r="J86">
        <v>2185</v>
      </c>
    </row>
    <row r="87" spans="1:10" ht="17" customHeight="1" x14ac:dyDescent="0.15">
      <c r="A87" t="s">
        <v>694</v>
      </c>
      <c r="B87" s="224" t="s">
        <v>616</v>
      </c>
      <c r="C87" s="225" t="s">
        <v>617</v>
      </c>
      <c r="D87" s="226" t="s">
        <v>655</v>
      </c>
      <c r="E87" s="147" t="s">
        <v>618</v>
      </c>
      <c r="F87" s="229" t="s">
        <v>656</v>
      </c>
      <c r="G87" s="230" t="s">
        <v>10</v>
      </c>
      <c r="H87" s="231">
        <v>28734</v>
      </c>
      <c r="I87">
        <v>166</v>
      </c>
      <c r="J87">
        <v>1394</v>
      </c>
    </row>
    <row r="88" spans="1:10" ht="12" customHeight="1" x14ac:dyDescent="0.2">
      <c r="A88" t="s">
        <v>694</v>
      </c>
      <c r="B88" s="203" t="s">
        <v>164</v>
      </c>
      <c r="C88" s="160" t="s">
        <v>183</v>
      </c>
      <c r="D88" s="161" t="s">
        <v>165</v>
      </c>
      <c r="E88" s="153" t="s">
        <v>498</v>
      </c>
      <c r="F88" s="162" t="s">
        <v>166</v>
      </c>
      <c r="G88" s="197" t="s">
        <v>10</v>
      </c>
      <c r="H88" s="163">
        <v>28744</v>
      </c>
      <c r="I88" s="117">
        <v>100</v>
      </c>
      <c r="J88">
        <v>2394</v>
      </c>
    </row>
    <row r="89" spans="1:10" ht="15" x14ac:dyDescent="0.2">
      <c r="A89" t="s">
        <v>12</v>
      </c>
      <c r="B89" s="203" t="s">
        <v>159</v>
      </c>
      <c r="C89" s="160" t="s">
        <v>160</v>
      </c>
      <c r="D89" s="161" t="s">
        <v>161</v>
      </c>
      <c r="E89" s="160" t="s">
        <v>243</v>
      </c>
      <c r="F89" s="162" t="s">
        <v>491</v>
      </c>
      <c r="G89" s="197" t="s">
        <v>10</v>
      </c>
      <c r="H89" s="163">
        <v>28744</v>
      </c>
      <c r="I89">
        <v>100</v>
      </c>
      <c r="J89">
        <v>27558</v>
      </c>
    </row>
    <row r="90" spans="1:10" ht="15" x14ac:dyDescent="0.2">
      <c r="A90" t="s">
        <v>697</v>
      </c>
      <c r="B90" s="203" t="s">
        <v>128</v>
      </c>
      <c r="C90" s="160" t="s">
        <v>303</v>
      </c>
      <c r="D90" s="161" t="s">
        <v>304</v>
      </c>
      <c r="E90" s="153" t="s">
        <v>305</v>
      </c>
      <c r="F90" s="162" t="s">
        <v>521</v>
      </c>
      <c r="G90" s="197" t="s">
        <v>10</v>
      </c>
      <c r="H90" s="163">
        <v>28734</v>
      </c>
      <c r="I90">
        <v>100</v>
      </c>
    </row>
    <row r="91" spans="1:10" x14ac:dyDescent="0.15">
      <c r="B91" s="213"/>
      <c r="C91" s="190"/>
      <c r="D91" s="190"/>
      <c r="E91" s="190"/>
      <c r="F91" s="190"/>
      <c r="G91" s="200"/>
      <c r="H91" s="190"/>
    </row>
    <row r="92" spans="1:10" ht="15" x14ac:dyDescent="0.2">
      <c r="B92" s="203" t="s">
        <v>724</v>
      </c>
      <c r="C92" s="160"/>
      <c r="D92" s="161"/>
      <c r="E92" s="153"/>
      <c r="F92" s="162"/>
      <c r="G92" s="197"/>
      <c r="H92" s="163"/>
      <c r="I92">
        <v>500</v>
      </c>
    </row>
    <row r="93" spans="1:10" ht="15" x14ac:dyDescent="0.2">
      <c r="B93" s="203"/>
      <c r="C93" s="160"/>
      <c r="D93" s="161"/>
      <c r="E93" s="153"/>
      <c r="F93" s="162"/>
      <c r="G93" s="197"/>
      <c r="H93" s="163"/>
    </row>
    <row r="94" spans="1:10" ht="15" x14ac:dyDescent="0.2">
      <c r="B94" s="159" t="s">
        <v>670</v>
      </c>
      <c r="C94" s="160"/>
      <c r="D94" s="161"/>
      <c r="E94" s="153"/>
      <c r="F94" s="162"/>
      <c r="G94" s="197"/>
      <c r="H94" s="163"/>
    </row>
    <row r="95" spans="1:10" ht="15" x14ac:dyDescent="0.2">
      <c r="B95" s="159" t="s">
        <v>671</v>
      </c>
      <c r="C95" s="160"/>
      <c r="D95" s="161"/>
      <c r="E95" s="153"/>
      <c r="F95" s="162"/>
      <c r="G95" s="197"/>
      <c r="H95" s="163"/>
    </row>
    <row r="96" spans="1:10" ht="32" x14ac:dyDescent="0.15">
      <c r="B96" s="183" t="s">
        <v>363</v>
      </c>
      <c r="C96" s="165"/>
      <c r="D96" s="151" t="s">
        <v>368</v>
      </c>
      <c r="E96" s="166"/>
      <c r="F96" s="154" t="s">
        <v>369</v>
      </c>
      <c r="G96" s="158" t="s">
        <v>10</v>
      </c>
      <c r="H96" s="155">
        <v>28734</v>
      </c>
    </row>
    <row r="97" spans="2:8" ht="32" x14ac:dyDescent="0.15">
      <c r="B97" s="183" t="s">
        <v>427</v>
      </c>
      <c r="C97" s="150" t="s">
        <v>19</v>
      </c>
      <c r="D97" s="151" t="s">
        <v>20</v>
      </c>
      <c r="E97" s="166"/>
      <c r="F97" s="154" t="s">
        <v>21</v>
      </c>
      <c r="G97" s="158" t="s">
        <v>10</v>
      </c>
      <c r="H97" s="155">
        <v>28734</v>
      </c>
    </row>
    <row r="98" spans="2:8" ht="16" x14ac:dyDescent="0.15">
      <c r="B98" s="183" t="s">
        <v>673</v>
      </c>
      <c r="C98" s="150"/>
      <c r="D98" s="151"/>
      <c r="E98" s="166"/>
      <c r="F98" s="154"/>
      <c r="G98" s="158"/>
      <c r="H98" s="155"/>
    </row>
    <row r="99" spans="2:8" ht="15" x14ac:dyDescent="0.2">
      <c r="B99" s="184" t="s">
        <v>678</v>
      </c>
      <c r="C99" s="160"/>
      <c r="D99" s="161"/>
      <c r="E99" s="160"/>
      <c r="F99" s="162"/>
      <c r="G99" s="197"/>
      <c r="H99" s="163"/>
    </row>
    <row r="100" spans="2:8" ht="15" x14ac:dyDescent="0.2">
      <c r="B100" s="184" t="s">
        <v>679</v>
      </c>
      <c r="C100" s="160"/>
      <c r="D100" s="161"/>
      <c r="E100" s="160"/>
      <c r="F100" s="162"/>
      <c r="G100" s="197"/>
      <c r="H100" s="163"/>
    </row>
    <row r="101" spans="2:8" ht="15" x14ac:dyDescent="0.2">
      <c r="B101" s="159" t="s">
        <v>295</v>
      </c>
      <c r="C101" s="160" t="s">
        <v>296</v>
      </c>
      <c r="D101" s="161" t="s">
        <v>149</v>
      </c>
      <c r="E101" s="160"/>
      <c r="F101" s="162" t="s">
        <v>150</v>
      </c>
      <c r="G101" s="197" t="s">
        <v>10</v>
      </c>
      <c r="H101" s="163">
        <v>28734</v>
      </c>
    </row>
    <row r="102" spans="2:8" ht="15" x14ac:dyDescent="0.2">
      <c r="B102" s="159" t="s">
        <v>34</v>
      </c>
      <c r="C102" s="160" t="s">
        <v>35</v>
      </c>
      <c r="D102" s="161" t="s">
        <v>36</v>
      </c>
      <c r="E102" s="153" t="s">
        <v>415</v>
      </c>
      <c r="F102" s="170"/>
      <c r="G102" s="197" t="s">
        <v>10</v>
      </c>
      <c r="H102" s="163">
        <v>28734</v>
      </c>
    </row>
    <row r="103" spans="2:8" ht="15" x14ac:dyDescent="0.2">
      <c r="B103" s="159" t="s">
        <v>237</v>
      </c>
      <c r="C103" s="160" t="s">
        <v>588</v>
      </c>
      <c r="D103" s="161" t="s">
        <v>589</v>
      </c>
      <c r="E103" s="153" t="s">
        <v>264</v>
      </c>
      <c r="F103" s="162" t="s">
        <v>240</v>
      </c>
      <c r="G103" s="197" t="s">
        <v>10</v>
      </c>
      <c r="H103" s="163">
        <v>28734</v>
      </c>
    </row>
    <row r="104" spans="2:8" ht="15" x14ac:dyDescent="0.2">
      <c r="B104" s="159" t="s">
        <v>193</v>
      </c>
      <c r="C104" s="160" t="s">
        <v>196</v>
      </c>
      <c r="D104" s="161" t="s">
        <v>194</v>
      </c>
      <c r="E104" s="153" t="s">
        <v>267</v>
      </c>
      <c r="F104" s="162" t="s">
        <v>195</v>
      </c>
      <c r="G104" s="197" t="s">
        <v>10</v>
      </c>
      <c r="H104" s="163">
        <v>28744</v>
      </c>
    </row>
    <row r="105" spans="2:8" ht="16" x14ac:dyDescent="0.15">
      <c r="B105" s="183" t="s">
        <v>680</v>
      </c>
      <c r="C105" s="150"/>
      <c r="D105" s="151"/>
      <c r="E105" s="166"/>
      <c r="F105" s="154"/>
      <c r="G105" s="158"/>
      <c r="H105" s="155"/>
    </row>
    <row r="106" spans="2:8" ht="15" x14ac:dyDescent="0.2">
      <c r="B106" s="185"/>
      <c r="C106" s="160"/>
      <c r="D106" s="161"/>
      <c r="E106" s="153"/>
      <c r="F106" s="162"/>
      <c r="G106" s="197"/>
      <c r="H106" s="163"/>
    </row>
    <row r="107" spans="2:8" ht="15" x14ac:dyDescent="0.2">
      <c r="B107" s="159" t="s">
        <v>681</v>
      </c>
      <c r="C107" s="160"/>
      <c r="D107" s="161"/>
      <c r="E107" s="153"/>
      <c r="F107" s="162"/>
      <c r="G107" s="197"/>
      <c r="H107" s="163"/>
    </row>
    <row r="108" spans="2:8" ht="15" x14ac:dyDescent="0.2">
      <c r="B108" s="159" t="s">
        <v>46</v>
      </c>
      <c r="C108" s="160"/>
      <c r="D108" s="161"/>
      <c r="E108" s="153"/>
      <c r="F108" s="162"/>
      <c r="G108" s="197"/>
      <c r="H108" s="163"/>
    </row>
    <row r="109" spans="2:8" ht="15" x14ac:dyDescent="0.2">
      <c r="B109" s="159" t="s">
        <v>47</v>
      </c>
      <c r="C109" s="160" t="s">
        <v>48</v>
      </c>
      <c r="D109" s="161" t="s">
        <v>49</v>
      </c>
      <c r="E109" s="153" t="s">
        <v>550</v>
      </c>
      <c r="F109" s="162" t="s">
        <v>50</v>
      </c>
      <c r="G109" s="197" t="s">
        <v>10</v>
      </c>
      <c r="H109" s="163">
        <v>28734</v>
      </c>
    </row>
    <row r="110" spans="2:8" ht="15" x14ac:dyDescent="0.2">
      <c r="B110" s="159" t="s">
        <v>60</v>
      </c>
      <c r="C110" s="160" t="s">
        <v>511</v>
      </c>
      <c r="D110" s="161" t="s">
        <v>61</v>
      </c>
      <c r="E110" s="169"/>
      <c r="F110" s="162" t="s">
        <v>62</v>
      </c>
      <c r="G110" s="197" t="s">
        <v>10</v>
      </c>
      <c r="H110" s="163">
        <v>28734</v>
      </c>
    </row>
    <row r="111" spans="2:8" ht="15" x14ac:dyDescent="0.2">
      <c r="B111" s="159" t="s">
        <v>63</v>
      </c>
      <c r="C111" s="160" t="s">
        <v>421</v>
      </c>
      <c r="D111" s="174" t="s">
        <v>493</v>
      </c>
      <c r="E111" s="152"/>
      <c r="F111" s="162" t="s">
        <v>173</v>
      </c>
      <c r="G111" s="197" t="s">
        <v>10</v>
      </c>
      <c r="H111" s="163">
        <v>28744</v>
      </c>
    </row>
    <row r="112" spans="2:8" ht="15" x14ac:dyDescent="0.2">
      <c r="B112" s="159" t="s">
        <v>64</v>
      </c>
      <c r="C112" s="160" t="s">
        <v>65</v>
      </c>
      <c r="D112" s="161" t="s">
        <v>66</v>
      </c>
      <c r="E112" s="153" t="s">
        <v>585</v>
      </c>
      <c r="F112" s="162" t="s">
        <v>67</v>
      </c>
      <c r="G112" s="197" t="s">
        <v>10</v>
      </c>
      <c r="H112" s="163">
        <v>28734</v>
      </c>
    </row>
    <row r="113" spans="2:9" ht="15" x14ac:dyDescent="0.2">
      <c r="B113" s="159" t="s">
        <v>68</v>
      </c>
      <c r="C113" s="160" t="s">
        <v>69</v>
      </c>
      <c r="D113" s="161" t="s">
        <v>70</v>
      </c>
      <c r="E113" s="160"/>
      <c r="F113" s="162" t="s">
        <v>71</v>
      </c>
      <c r="G113" s="197" t="s">
        <v>10</v>
      </c>
      <c r="H113" s="163">
        <v>28744</v>
      </c>
    </row>
    <row r="114" spans="2:9" ht="15" x14ac:dyDescent="0.2">
      <c r="B114" s="159" t="s">
        <v>682</v>
      </c>
      <c r="C114" s="160"/>
      <c r="D114" s="161"/>
      <c r="E114" s="160"/>
      <c r="F114" s="162"/>
      <c r="G114" s="197"/>
      <c r="H114" s="163"/>
    </row>
    <row r="115" spans="2:9" ht="15" x14ac:dyDescent="0.2">
      <c r="B115" s="159" t="s">
        <v>684</v>
      </c>
      <c r="C115" s="175"/>
      <c r="D115" s="176"/>
      <c r="E115" s="175"/>
      <c r="F115" s="177"/>
      <c r="G115" s="199"/>
      <c r="H115" s="178"/>
    </row>
    <row r="116" spans="2:9" ht="15" x14ac:dyDescent="0.2">
      <c r="B116" s="159" t="s">
        <v>683</v>
      </c>
      <c r="C116" s="175"/>
      <c r="D116" s="176"/>
      <c r="E116" s="175"/>
      <c r="F116" s="177"/>
      <c r="G116" s="199"/>
      <c r="H116" s="178"/>
    </row>
    <row r="117" spans="2:9" ht="15" x14ac:dyDescent="0.2">
      <c r="B117" s="223" t="s">
        <v>464</v>
      </c>
      <c r="C117" s="175" t="s">
        <v>465</v>
      </c>
      <c r="D117" s="176" t="s">
        <v>466</v>
      </c>
      <c r="E117" s="153" t="s">
        <v>599</v>
      </c>
      <c r="F117" s="177" t="s">
        <v>467</v>
      </c>
      <c r="G117" s="199" t="s">
        <v>10</v>
      </c>
      <c r="H117" s="178">
        <v>28734</v>
      </c>
      <c r="I117" t="s">
        <v>638</v>
      </c>
    </row>
    <row r="118" spans="2:9" ht="15" x14ac:dyDescent="0.2">
      <c r="B118" s="184" t="s">
        <v>222</v>
      </c>
      <c r="C118" s="175"/>
      <c r="D118" s="176"/>
      <c r="E118" s="153"/>
      <c r="F118" s="177"/>
      <c r="G118" s="199"/>
      <c r="H118" s="178"/>
    </row>
    <row r="119" spans="2:9" ht="15" x14ac:dyDescent="0.2">
      <c r="B119" s="184" t="s">
        <v>192</v>
      </c>
      <c r="C119" s="175"/>
      <c r="D119" s="176"/>
      <c r="E119" s="153"/>
      <c r="F119" s="177"/>
      <c r="G119" s="199"/>
      <c r="H119" s="178"/>
    </row>
    <row r="120" spans="2:9" ht="15" x14ac:dyDescent="0.2">
      <c r="B120" s="159" t="s">
        <v>648</v>
      </c>
      <c r="C120" s="160" t="s">
        <v>649</v>
      </c>
      <c r="D120" s="161"/>
      <c r="E120" s="160"/>
      <c r="F120" s="162" t="s">
        <v>647</v>
      </c>
      <c r="G120" s="197" t="s">
        <v>10</v>
      </c>
      <c r="H120" s="163">
        <v>28734</v>
      </c>
    </row>
    <row r="121" spans="2:9" ht="15" x14ac:dyDescent="0.2">
      <c r="B121" s="184" t="s">
        <v>477</v>
      </c>
      <c r="C121" s="160" t="s">
        <v>478</v>
      </c>
      <c r="D121" s="161" t="s">
        <v>479</v>
      </c>
      <c r="E121" s="153" t="s">
        <v>480</v>
      </c>
      <c r="F121" s="162" t="s">
        <v>487</v>
      </c>
      <c r="G121" s="197" t="s">
        <v>10</v>
      </c>
      <c r="H121" s="163">
        <v>28734</v>
      </c>
    </row>
    <row r="122" spans="2:9" ht="14" x14ac:dyDescent="0.15">
      <c r="B122" s="186" t="s">
        <v>422</v>
      </c>
      <c r="C122" s="175" t="s">
        <v>337</v>
      </c>
      <c r="D122" s="176">
        <v>369.1302</v>
      </c>
      <c r="E122" s="153" t="s">
        <v>613</v>
      </c>
      <c r="F122" s="177" t="s">
        <v>338</v>
      </c>
      <c r="G122" s="199" t="s">
        <v>10</v>
      </c>
      <c r="H122" s="178">
        <v>28734</v>
      </c>
    </row>
    <row r="123" spans="2:9" ht="15" x14ac:dyDescent="0.2">
      <c r="B123" s="159" t="s">
        <v>72</v>
      </c>
      <c r="C123" s="160" t="s">
        <v>73</v>
      </c>
      <c r="D123" s="161" t="s">
        <v>74</v>
      </c>
      <c r="E123" s="160"/>
      <c r="F123" s="162" t="s">
        <v>75</v>
      </c>
      <c r="G123" s="197" t="s">
        <v>10</v>
      </c>
      <c r="H123" s="163">
        <v>28744</v>
      </c>
    </row>
    <row r="124" spans="2:9" ht="15" x14ac:dyDescent="0.2">
      <c r="B124" s="159" t="s">
        <v>459</v>
      </c>
      <c r="C124" s="160" t="s">
        <v>627</v>
      </c>
      <c r="D124" s="161" t="s">
        <v>628</v>
      </c>
      <c r="E124" s="152"/>
      <c r="F124" s="162" t="s">
        <v>630</v>
      </c>
      <c r="G124" s="197" t="s">
        <v>629</v>
      </c>
      <c r="H124" s="163">
        <v>30568</v>
      </c>
    </row>
    <row r="125" spans="2:9" ht="15" x14ac:dyDescent="0.2">
      <c r="B125" s="159" t="s">
        <v>268</v>
      </c>
      <c r="C125" s="160" t="s">
        <v>273</v>
      </c>
      <c r="D125" s="161" t="s">
        <v>490</v>
      </c>
      <c r="E125" s="180" t="s">
        <v>475</v>
      </c>
      <c r="F125" s="162" t="s">
        <v>489</v>
      </c>
      <c r="G125" s="197" t="s">
        <v>10</v>
      </c>
      <c r="H125" s="163">
        <v>28734</v>
      </c>
    </row>
    <row r="126" spans="2:9" ht="15" x14ac:dyDescent="0.2">
      <c r="B126" s="159" t="s">
        <v>189</v>
      </c>
      <c r="C126" s="160" t="s">
        <v>384</v>
      </c>
      <c r="D126" s="161" t="s">
        <v>190</v>
      </c>
      <c r="E126" s="160"/>
      <c r="F126" s="162" t="s">
        <v>191</v>
      </c>
      <c r="G126" s="197" t="s">
        <v>10</v>
      </c>
      <c r="H126" s="163">
        <v>28734</v>
      </c>
    </row>
    <row r="127" spans="2:9" ht="15" x14ac:dyDescent="0.2">
      <c r="B127" s="159" t="s">
        <v>687</v>
      </c>
      <c r="C127" s="160"/>
      <c r="D127" s="161"/>
      <c r="E127" s="160"/>
      <c r="F127" s="162"/>
      <c r="G127" s="197"/>
      <c r="H127" s="163"/>
    </row>
    <row r="128" spans="2:9" ht="15" x14ac:dyDescent="0.2">
      <c r="B128" s="184" t="s">
        <v>650</v>
      </c>
      <c r="C128" s="160"/>
      <c r="D128" s="161" t="s">
        <v>652</v>
      </c>
      <c r="E128" s="228"/>
      <c r="F128" s="159" t="s">
        <v>651</v>
      </c>
      <c r="G128" s="197" t="s">
        <v>10</v>
      </c>
      <c r="H128" s="163">
        <v>28734</v>
      </c>
    </row>
    <row r="129" spans="2:8" ht="15" x14ac:dyDescent="0.2">
      <c r="B129" s="184" t="s">
        <v>689</v>
      </c>
      <c r="C129" s="160"/>
      <c r="D129" s="161"/>
      <c r="E129" s="152"/>
      <c r="F129" s="162"/>
      <c r="G129" s="197"/>
      <c r="H129" s="163"/>
    </row>
    <row r="130" spans="2:8" ht="15" x14ac:dyDescent="0.2">
      <c r="B130" s="159" t="s">
        <v>136</v>
      </c>
      <c r="C130" s="160" t="s">
        <v>137</v>
      </c>
      <c r="D130" s="161" t="s">
        <v>138</v>
      </c>
      <c r="E130" s="160"/>
      <c r="F130" s="162" t="s">
        <v>139</v>
      </c>
      <c r="G130" s="197" t="s">
        <v>10</v>
      </c>
      <c r="H130" s="163">
        <v>28734</v>
      </c>
    </row>
    <row r="131" spans="2:8" ht="15" x14ac:dyDescent="0.2">
      <c r="B131" s="189" t="s">
        <v>280</v>
      </c>
      <c r="C131" s="192" t="s">
        <v>148</v>
      </c>
      <c r="D131" s="161" t="s">
        <v>76</v>
      </c>
      <c r="E131" s="194"/>
      <c r="F131" s="159" t="s">
        <v>77</v>
      </c>
      <c r="G131" s="197" t="s">
        <v>10</v>
      </c>
      <c r="H131" s="163">
        <v>28734</v>
      </c>
    </row>
    <row r="132" spans="2:8" ht="15" x14ac:dyDescent="0.2">
      <c r="B132" s="208" t="s">
        <v>147</v>
      </c>
      <c r="C132" s="160" t="s">
        <v>251</v>
      </c>
      <c r="D132" s="161" t="s">
        <v>188</v>
      </c>
      <c r="E132" s="179" t="s">
        <v>278</v>
      </c>
      <c r="F132" s="162" t="s">
        <v>199</v>
      </c>
      <c r="G132" s="197" t="s">
        <v>10</v>
      </c>
      <c r="H132" s="163">
        <v>28734</v>
      </c>
    </row>
    <row r="133" spans="2:8" ht="15" x14ac:dyDescent="0.2">
      <c r="B133" s="159" t="s">
        <v>382</v>
      </c>
      <c r="C133" s="160" t="s">
        <v>380</v>
      </c>
      <c r="D133" s="161" t="s">
        <v>151</v>
      </c>
      <c r="E133" s="153" t="s">
        <v>381</v>
      </c>
      <c r="F133" s="162" t="s">
        <v>152</v>
      </c>
      <c r="G133" s="197" t="s">
        <v>10</v>
      </c>
      <c r="H133" s="163">
        <v>28734</v>
      </c>
    </row>
    <row r="134" spans="2:8" ht="16" x14ac:dyDescent="0.2">
      <c r="B134" s="209" t="s">
        <v>658</v>
      </c>
      <c r="C134" s="160" t="s">
        <v>91</v>
      </c>
      <c r="D134" s="161" t="s">
        <v>92</v>
      </c>
      <c r="E134" s="153" t="s">
        <v>365</v>
      </c>
      <c r="F134" s="162" t="s">
        <v>93</v>
      </c>
      <c r="G134" s="197" t="s">
        <v>10</v>
      </c>
      <c r="H134" s="163">
        <v>28734</v>
      </c>
    </row>
    <row r="135" spans="2:8" ht="15" x14ac:dyDescent="0.2">
      <c r="B135" s="159" t="s">
        <v>642</v>
      </c>
      <c r="C135" s="160" t="s">
        <v>345</v>
      </c>
      <c r="D135" s="161" t="s">
        <v>346</v>
      </c>
      <c r="E135" s="152"/>
      <c r="F135" s="162" t="s">
        <v>347</v>
      </c>
      <c r="G135" s="197" t="s">
        <v>10</v>
      </c>
      <c r="H135" s="163">
        <v>28734</v>
      </c>
    </row>
    <row r="136" spans="2:8" ht="32" x14ac:dyDescent="0.15">
      <c r="B136" s="183" t="s">
        <v>336</v>
      </c>
      <c r="C136" s="150" t="s">
        <v>388</v>
      </c>
      <c r="D136" s="151" t="s">
        <v>401</v>
      </c>
      <c r="E136" s="166"/>
      <c r="F136" s="154" t="s">
        <v>402</v>
      </c>
      <c r="G136" s="158" t="s">
        <v>10</v>
      </c>
      <c r="H136" s="155">
        <v>28734</v>
      </c>
    </row>
    <row r="137" spans="2:8" ht="14" x14ac:dyDescent="0.15">
      <c r="B137" s="186" t="s">
        <v>391</v>
      </c>
      <c r="C137" s="175" t="s">
        <v>540</v>
      </c>
      <c r="D137" s="176" t="s">
        <v>392</v>
      </c>
      <c r="E137" s="153" t="s">
        <v>539</v>
      </c>
      <c r="F137" s="177" t="s">
        <v>492</v>
      </c>
      <c r="G137" s="199" t="s">
        <v>10</v>
      </c>
      <c r="H137" s="178">
        <v>28734</v>
      </c>
    </row>
    <row r="138" spans="2:8" ht="14" x14ac:dyDescent="0.15">
      <c r="B138" s="186" t="s">
        <v>283</v>
      </c>
      <c r="C138" s="175"/>
      <c r="D138" s="176" t="s">
        <v>691</v>
      </c>
      <c r="E138" s="153"/>
      <c r="F138" s="177"/>
      <c r="G138" s="199"/>
      <c r="H138" s="178"/>
    </row>
    <row r="139" spans="2:8" ht="15" x14ac:dyDescent="0.2">
      <c r="B139" s="159" t="s">
        <v>162</v>
      </c>
      <c r="C139" s="160" t="s">
        <v>621</v>
      </c>
      <c r="D139" s="161" t="s">
        <v>163</v>
      </c>
      <c r="E139" s="153" t="s">
        <v>622</v>
      </c>
      <c r="F139" s="162" t="s">
        <v>253</v>
      </c>
      <c r="G139" s="197" t="s">
        <v>10</v>
      </c>
      <c r="H139" s="163">
        <v>28744</v>
      </c>
    </row>
    <row r="140" spans="2:8" ht="15" x14ac:dyDescent="0.2">
      <c r="B140" s="159" t="s">
        <v>692</v>
      </c>
      <c r="C140" s="160"/>
      <c r="D140" s="161"/>
      <c r="E140" s="160"/>
      <c r="F140" s="162"/>
      <c r="G140" s="197"/>
      <c r="H140" s="163"/>
    </row>
    <row r="141" spans="2:8" ht="15" x14ac:dyDescent="0.2">
      <c r="B141" s="159" t="s">
        <v>167</v>
      </c>
      <c r="C141" s="160"/>
      <c r="D141" s="161"/>
      <c r="E141" s="153"/>
      <c r="F141" s="162"/>
      <c r="G141" s="197"/>
      <c r="H141" s="163"/>
    </row>
    <row r="142" spans="2:8" ht="15" x14ac:dyDescent="0.2">
      <c r="B142" s="159" t="s">
        <v>171</v>
      </c>
      <c r="C142" s="160" t="s">
        <v>241</v>
      </c>
      <c r="D142" s="161" t="s">
        <v>172</v>
      </c>
      <c r="E142" s="160"/>
      <c r="F142" s="162" t="s">
        <v>244</v>
      </c>
      <c r="G142" s="197" t="s">
        <v>10</v>
      </c>
      <c r="H142" s="163">
        <v>28734</v>
      </c>
    </row>
    <row r="143" spans="2:8" ht="15" x14ac:dyDescent="0.2">
      <c r="B143" s="189" t="s">
        <v>592</v>
      </c>
      <c r="C143" s="191"/>
      <c r="D143" s="193"/>
      <c r="E143" s="194"/>
      <c r="F143" s="189"/>
      <c r="G143" s="201"/>
      <c r="H143" s="195"/>
    </row>
    <row r="144" spans="2:8" ht="14" x14ac:dyDescent="0.15">
      <c r="B144" s="188" t="s">
        <v>367</v>
      </c>
      <c r="C144" s="64" t="s">
        <v>366</v>
      </c>
      <c r="D144" s="181">
        <v>421.0967</v>
      </c>
      <c r="E144" s="109" t="s">
        <v>386</v>
      </c>
      <c r="F144" s="135" t="s">
        <v>387</v>
      </c>
      <c r="G144" s="202" t="s">
        <v>10</v>
      </c>
      <c r="H144" s="182">
        <v>28744</v>
      </c>
    </row>
    <row r="145" spans="2:9" ht="15" x14ac:dyDescent="0.2">
      <c r="B145" s="187" t="s">
        <v>693</v>
      </c>
      <c r="I145">
        <f>SUM(I2:I144)</f>
        <v>7998</v>
      </c>
    </row>
  </sheetData>
  <sortState xmlns:xlrd2="http://schemas.microsoft.com/office/spreadsheetml/2017/richdata2" ref="A2:J145">
    <sortCondition ref="A2:A145"/>
  </sortState>
  <hyperlinks>
    <hyperlink ref="E72" r:id="rId1" display="mailto:bill@allserviceheatac.com" xr:uid="{B45FA188-1D50-EF4D-81F3-438F471F2A78}"/>
    <hyperlink ref="E27" r:id="rId2" display="mailto:anchor.appraisals@morrisbb.net" xr:uid="{6982277D-3F66-B149-B6C1-AC575D9F8355}"/>
    <hyperlink ref="E34" r:id="rId3" display="mailto:app.agency@frontier.com" xr:uid="{194B8EE3-68E4-E943-A75D-D41201EBA700}"/>
    <hyperlink ref="E13" r:id="rId4" display="mailto:hhylton@balsamwest.net" xr:uid="{2A7F3DCF-E364-0044-A20D-D3C9F0273BBF}"/>
    <hyperlink ref="E74" r:id="rId5" display="mailto:charliewb1@yahoo.com" xr:uid="{FA378933-02F2-8E4C-B143-01EEA075D53C}"/>
    <hyperlink ref="E75" r:id="rId6" display="mailto:jospehmcollins@frontier.com" xr:uid="{5A697FD8-E011-0947-B7BE-DFE1EBA839B3}"/>
    <hyperlink ref="E77" r:id="rId7" display="mailto:ocowardjr@chspa.com" xr:uid="{C382E3EC-F597-1F41-ACE7-4F9C5667BFEE}"/>
    <hyperlink ref="E22" r:id="rId8" display="mailto:dalebwest@yahoo.com" xr:uid="{628D919C-89F9-5140-A13C-81DB4B25A51F}"/>
    <hyperlink ref="E102" r:id="rId9" display="mailto:daltonconstruction@frontier.com" xr:uid="{A2E6F7E6-DEB3-2749-9D52-E1A6BDA26508}"/>
    <hyperlink ref="E103" r:id="rId10" display="mailto:mauryburstein@icloud.com" xr:uid="{13B01D66-F3F6-B747-A1B6-E9DB33D480BE}"/>
    <hyperlink ref="E104" r:id="rId11" display="mailto:dpackaging@morrisbb.net" xr:uid="{D95A950C-E3AB-3945-A6FB-AB4A30BAD394}"/>
    <hyperlink ref="E78" r:id="rId12" display="mailto:scberry200@gmail.com" xr:uid="{A35AD0BA-0962-884B-ADBA-B97A65BAA1C0}"/>
    <hyperlink ref="E4" r:id="rId13" display="mailto:lisa.leatherman@duke-energy.com" xr:uid="{7AD48F25-1BD5-F649-B6CD-1D2BAE27915D}"/>
    <hyperlink ref="E79" r:id="rId14" display="mailto:evanharrellsales@gmail.com" xr:uid="{D4486874-247B-E840-9BAC-98803F1C37DE}"/>
    <hyperlink ref="E50" r:id="rId15" xr:uid="{0095A4B9-DEF6-2A4F-9292-323BE4B24101}"/>
    <hyperlink ref="E39" r:id="rId16" display="mailto:fatbuddies28734@gmail.com" xr:uid="{E5B2FC13-E312-3441-9305-77CFE2EF5834}"/>
    <hyperlink ref="E52" r:id="rId17" display="mailto:justin.hall@firstcitizens.com" xr:uid="{522C30A1-0BFE-1240-AF96-8CD2325B268D}"/>
    <hyperlink ref="E68" r:id="rId18" display="mailto:crystalm@foxfireheating.com" xr:uid="{961953B0-D9C1-A347-B9BA-52B834BEE5CB}"/>
    <hyperlink ref="E109" r:id="rId19" display="mailto:hammond@fordoutlets.com" xr:uid="{63355D45-FFA0-B744-8315-2D23D83FC424}"/>
    <hyperlink ref="E61" r:id="rId20" display="mailto:rhoskins@thefranklinpress.com" xr:uid="{A57AF4F9-FD2E-E34B-BC65-DC02E3CCCB1F}"/>
    <hyperlink ref="E40" r:id="rId21" display="mailto:rodney@ franklinfitnesscenter.com" xr:uid="{A730651F-3E85-8F41-B646-BCA4165C51B5}"/>
    <hyperlink ref="E2" r:id="rId22" display="mailto:aaron@garrettlandsurveying.com" xr:uid="{A1FC954C-1053-C74E-95E0-5620473176FD}"/>
    <hyperlink ref="E112" r:id="rId23" display="mailto:jgates_65@yahoo.com" xr:uid="{E74CA729-D0F7-2647-A672-128FD95CD233}"/>
    <hyperlink ref="E117" r:id="rId24" display="mailto:bryson.burt@homestarfc.com" xr:uid="{34686722-5F96-C949-B97B-C450A22622E2}"/>
    <hyperlink ref="E121" r:id="rId25" display="mailto:mmartone@martonenc.com" xr:uid="{72C46089-DDE4-0B47-93B0-BA0F08CA94E9}"/>
    <hyperlink ref="E23" r:id="rId26" display="mailto:jjg51ncnc@yahoo.com" xr:uid="{E964430E-F364-E247-8BCF-69ECB1A8AD7E}"/>
    <hyperlink ref="E122" r:id="rId27" display="mailto:doberly85@gmail.com" xr:uid="{56735EE5-6AFB-A246-9F08-28E9C72AFC38}"/>
    <hyperlink ref="E6" r:id="rId28" display="mailto:klmetals88@gmail.com" xr:uid="{2891FA91-BF51-574C-AF7D-662E3B907B74}"/>
    <hyperlink ref="E69" r:id="rId29" display="mailto:dwholland44@gmail.com" xr:uid="{3ACDFE58-9DF7-0146-9CD1-FD6D48E5127B}"/>
    <hyperlink ref="E125" r:id="rId30" display="mailto:jeff.butler@libertytax.com" xr:uid="{F79C23A4-E468-0A40-A2BF-789DB8B6A9FD}"/>
    <hyperlink ref="E31" r:id="rId31" display="mailto:macon.rental@hotmail.com" xr:uid="{55F82D07-6FA4-8744-B151-187E58657720}"/>
    <hyperlink ref="E43" r:id="rId32" display="mailto:Thubbs@nantahalabank.com" xr:uid="{63CF6D0D-204F-BA47-883B-E78CC7733E5D}"/>
    <hyperlink ref="E36" r:id="rId33" display="mailto:randyphillips@nantahalapt.com" xr:uid="{C875EAA9-BE38-6848-9049-5E0540D3E14E}"/>
    <hyperlink ref="E10" r:id="rId34" display="mailto:info@outdoor76.com" xr:uid="{81EE2906-D725-9C49-9AA7-A600D862BFBB}"/>
    <hyperlink ref="E90" r:id="rId35" display="mailto:teresainfranklin@dnet.net" xr:uid="{6449CF01-7C4D-D949-9605-01C6B2848A8F}"/>
    <hyperlink ref="E15" r:id="rId36" display="mailto:jbowles@servpro9505.com" xr:uid="{6011AD4A-6233-174E-A039-0379E6C85606}"/>
    <hyperlink ref="E82" r:id="rId37" display="mailto:SFBCPBEA@gmail.com" xr:uid="{9C32F8D2-91BC-8E48-A3BD-5E1969D9C568}"/>
    <hyperlink ref="E47" r:id="rId38" display="mailto:sales@sesigns.net" xr:uid="{3C3B9FF2-5343-1C41-B9A7-25B697909A6C}"/>
    <hyperlink ref="E16" r:id="rId39" display="mailto:smartpharmacy828@gmail.com" xr:uid="{3C499AC8-1311-424F-A790-CAD177661D96}"/>
    <hyperlink ref="E133" r:id="rId40" display="mailto:dnorth@smsintegration.net" xr:uid="{85B011AA-088B-284F-8ABB-B0F0E98416FF}"/>
    <hyperlink ref="E84" r:id="rId41" display="mailto:lamar@sprinklesurveying.com" xr:uid="{DE0131AA-6AD7-E04C-9539-0744EC22766D}"/>
    <hyperlink ref="E85" r:id="rId42" display="mailto:amy@beingthere4u.com" xr:uid="{5F2E0259-4AAE-C34A-88D9-A9B4965E2E0E}"/>
    <hyperlink ref="E87" r:id="rId43" display="mailto:scott@shackinsures.com" xr:uid="{20EE8400-CDB6-8C49-81BA-307585A55000}"/>
    <hyperlink ref="E134" r:id="rId44" display="mailto:stengernc@aol.com" xr:uid="{AE9D1216-8113-CC44-83EB-2D8E22BE422F}"/>
    <hyperlink ref="E137" r:id="rId45" display="mailto:tina@tlcmountainhomeservices.com" xr:uid="{EAD988D0-65DF-E54E-894B-111A29C2A8D6}"/>
    <hyperlink ref="E55" r:id="rId46" display="mailto:deanna@uniquepropertiesofnc.com" xr:uid="{B0A1F29C-4052-084F-B3BD-61E1A2C5BF33}"/>
    <hyperlink ref="E139" r:id="rId47" display="mailto:jim_Breedlove@ucbi.com" xr:uid="{D296E593-2978-EF43-89F7-D0164B03845F}"/>
    <hyperlink ref="E37" r:id="rId48" display="mailto:mfouts@u-save-it.com" xr:uid="{656C108F-E279-2D4A-8825-8112EAA9D362}"/>
    <hyperlink ref="E88" r:id="rId49" display="mailto:cloer@wayah.com" xr:uid="{354128C8-5257-474C-B9BD-5C513BE10E97}"/>
    <hyperlink ref="E144" r:id="rId50" display="mailto:jyoung46@yahoo.com" xr:uid="{F0C4BFCD-90C9-3440-B2E9-B3BE61511DDC}"/>
  </hyperlinks>
  <pageMargins left="0.25" right="0.25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E6"/>
  <sheetViews>
    <sheetView workbookViewId="0">
      <selection activeCell="E6" sqref="E6"/>
    </sheetView>
  </sheetViews>
  <sheetFormatPr baseColWidth="10" defaultColWidth="9.1640625" defaultRowHeight="16" x14ac:dyDescent="0.2"/>
  <cols>
    <col min="1" max="4" width="9.1640625" style="57"/>
    <col min="5" max="5" width="14.83203125" style="57" customWidth="1"/>
    <col min="6" max="16384" width="9.1640625" style="57"/>
  </cols>
  <sheetData>
    <row r="2" spans="1:5" x14ac:dyDescent="0.2">
      <c r="A2" s="56" t="s">
        <v>332</v>
      </c>
      <c r="E2" s="58">
        <v>9050</v>
      </c>
    </row>
    <row r="4" spans="1:5" x14ac:dyDescent="0.2">
      <c r="A4" s="56" t="s">
        <v>424</v>
      </c>
      <c r="E4" s="58">
        <v>10300</v>
      </c>
    </row>
    <row r="5" spans="1:5" x14ac:dyDescent="0.2">
      <c r="A5" s="56"/>
      <c r="E5" s="59"/>
    </row>
    <row r="6" spans="1:5" x14ac:dyDescent="0.2">
      <c r="A6" s="56" t="s">
        <v>424</v>
      </c>
      <c r="E6" s="58">
        <v>7650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May 2022</vt:lpstr>
      <vt:lpstr>original</vt:lpstr>
      <vt:lpstr>2023</vt:lpstr>
      <vt:lpstr>Fundraising Totals</vt:lpstr>
      <vt:lpstr>'2023'!Print_Area</vt:lpstr>
      <vt:lpstr>'May 2022'!Print_Area</vt:lpstr>
    </vt:vector>
  </TitlesOfParts>
  <Company>Wayah Insurance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Cloer</dc:creator>
  <cp:lastModifiedBy>Billi black</cp:lastModifiedBy>
  <cp:lastPrinted>2023-05-05T17:09:00Z</cp:lastPrinted>
  <dcterms:created xsi:type="dcterms:W3CDTF">2011-07-07T14:43:02Z</dcterms:created>
  <dcterms:modified xsi:type="dcterms:W3CDTF">2023-05-24T13:57:36Z</dcterms:modified>
</cp:coreProperties>
</file>