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735" windowWidth="15480" windowHeight="90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56" i="1" l="1"/>
  <c r="C56" i="1" l="1"/>
  <c r="D56" i="1"/>
  <c r="F56" i="1"/>
  <c r="G56" i="1"/>
  <c r="H56" i="1"/>
  <c r="B50" i="2" l="1"/>
  <c r="E140" i="2"/>
  <c r="B140" i="2"/>
  <c r="E115" i="2"/>
  <c r="B115" i="2"/>
  <c r="E81" i="2"/>
  <c r="E72" i="2"/>
  <c r="B72" i="2"/>
  <c r="E58" i="2"/>
  <c r="B58" i="2"/>
  <c r="E39" i="2"/>
  <c r="B39" i="2"/>
  <c r="E106" i="2"/>
  <c r="B106" i="2"/>
  <c r="E29" i="2"/>
  <c r="E96" i="2"/>
  <c r="H29" i="1" l="1"/>
  <c r="G29" i="1"/>
  <c r="F29" i="1"/>
  <c r="D29" i="1"/>
  <c r="C29" i="1"/>
  <c r="B29" i="1"/>
  <c r="B89" i="2" l="1"/>
  <c r="G89" i="2" s="1"/>
  <c r="E89" i="2" l="1"/>
  <c r="E20" i="2" l="1"/>
  <c r="B20" i="2"/>
  <c r="H68" i="1" l="1"/>
  <c r="G68" i="1"/>
  <c r="F68" i="1"/>
  <c r="B68" i="1"/>
  <c r="C68" i="1"/>
  <c r="D68" i="1"/>
  <c r="H41" i="1" l="1"/>
  <c r="G41" i="1"/>
  <c r="F41" i="1"/>
  <c r="D41" i="1"/>
  <c r="C41" i="1"/>
  <c r="B41" i="1"/>
  <c r="B75" i="1" l="1"/>
  <c r="H75" i="1"/>
  <c r="G75" i="1"/>
  <c r="F75" i="1"/>
  <c r="D75" i="1"/>
  <c r="C75" i="1"/>
</calcChain>
</file>

<file path=xl/sharedStrings.xml><?xml version="1.0" encoding="utf-8"?>
<sst xmlns="http://schemas.openxmlformats.org/spreadsheetml/2006/main" count="265" uniqueCount="153">
  <si>
    <t>Meals</t>
  </si>
  <si>
    <t>Revenue</t>
  </si>
  <si>
    <t>Profit/Loss</t>
  </si>
  <si>
    <t>Caterer</t>
  </si>
  <si>
    <t>Hall Rental</t>
  </si>
  <si>
    <t>Fundraising</t>
  </si>
  <si>
    <t>Holiday Party</t>
  </si>
  <si>
    <t>McLean Day</t>
  </si>
  <si>
    <t>Polio Plus Challenge</t>
  </si>
  <si>
    <t>Adopt A Family</t>
  </si>
  <si>
    <t>Shelterbox</t>
  </si>
  <si>
    <t>Administration</t>
  </si>
  <si>
    <t>Training</t>
  </si>
  <si>
    <t>Quickbooks Online Accounting Fee</t>
  </si>
  <si>
    <t>Bank Service Fees</t>
  </si>
  <si>
    <t>State Corporation Fees</t>
  </si>
  <si>
    <t>Post Office Box</t>
  </si>
  <si>
    <t>Community Service</t>
  </si>
  <si>
    <t>-</t>
  </si>
  <si>
    <t xml:space="preserve">McLean Rotary Club </t>
  </si>
  <si>
    <t>Subtotal:</t>
  </si>
  <si>
    <t>Gift Cards</t>
  </si>
  <si>
    <t>Caterer Holiday Bonus</t>
  </si>
  <si>
    <t>Foundation Recognition Material</t>
  </si>
  <si>
    <t>Greater McLean Chamber of Commerce</t>
  </si>
  <si>
    <t>CPA Fees</t>
  </si>
  <si>
    <t>Other Community Services</t>
  </si>
  <si>
    <t>District Dues</t>
  </si>
  <si>
    <t>Club Membership Dues</t>
  </si>
  <si>
    <t>RI Annual Dues</t>
  </si>
  <si>
    <t>Printing &amp; Postage</t>
  </si>
  <si>
    <t>Expenses</t>
  </si>
  <si>
    <t>Speaker Lunches</t>
  </si>
  <si>
    <t>Total:</t>
  </si>
  <si>
    <t>Induction Fees</t>
  </si>
  <si>
    <t>Speaker Gifts</t>
  </si>
  <si>
    <t>Credit Card Fees</t>
  </si>
  <si>
    <t>Insurance</t>
  </si>
  <si>
    <t>Approved</t>
  </si>
  <si>
    <t>End of Year</t>
  </si>
  <si>
    <t>Miscellaneous</t>
  </si>
  <si>
    <t>McLean RF Quarterly Contributions</t>
  </si>
  <si>
    <t>RYLA</t>
  </si>
  <si>
    <t>Group Student Exchange Dinner</t>
  </si>
  <si>
    <t>Based On 62 Members</t>
  </si>
  <si>
    <t>Meetings and Fellowship</t>
  </si>
  <si>
    <t>Proposed Happy Hour Events (Evo Bistro)</t>
  </si>
  <si>
    <t>Audio/Visual</t>
  </si>
  <si>
    <t>Youth Service Awards Luncheon</t>
  </si>
  <si>
    <t>Induction Ceremony</t>
  </si>
  <si>
    <t>Facebook Advertising</t>
  </si>
  <si>
    <t>ClubRunner Websites Fees</t>
  </si>
  <si>
    <t>Club Contribution To Community Services</t>
  </si>
  <si>
    <t>Chocolate Festival</t>
  </si>
  <si>
    <t>75% Vendor Sales</t>
  </si>
  <si>
    <t>Baking Supplies for Chocolate Festival</t>
  </si>
  <si>
    <t>Chocolate Festival Decorations</t>
  </si>
  <si>
    <t>Chocolate Festival Expenses/Advertising</t>
  </si>
  <si>
    <t>Chocolate Festival Printing</t>
  </si>
  <si>
    <t>Supplies for Activity Room</t>
  </si>
  <si>
    <t>Dave's Candy Kitchen</t>
  </si>
  <si>
    <t>C&amp;D Sweets</t>
  </si>
  <si>
    <t>Jennifer Thompson Bruner</t>
  </si>
  <si>
    <t>MHG McLean LLC</t>
  </si>
  <si>
    <t>Schakolad Chocolate Factory</t>
  </si>
  <si>
    <t>Reid's and Associates LLC</t>
  </si>
  <si>
    <t>Chocolate Pearl LLC</t>
  </si>
  <si>
    <t>Terra A Marsden</t>
  </si>
  <si>
    <t>Dogma Inc</t>
  </si>
  <si>
    <t>Fluffy Thoughts</t>
  </si>
  <si>
    <t>Chesterbrook Residences</t>
  </si>
  <si>
    <t>Panache</t>
  </si>
  <si>
    <t>Description</t>
  </si>
  <si>
    <t>Income</t>
  </si>
  <si>
    <t>Cash Payments</t>
  </si>
  <si>
    <t>Credit Card Payments</t>
  </si>
  <si>
    <t>Monte Carlo Night</t>
  </si>
  <si>
    <t>Food Permit</t>
  </si>
  <si>
    <t>Ice</t>
  </si>
  <si>
    <t>Propane</t>
  </si>
  <si>
    <t>Duct Tape</t>
  </si>
  <si>
    <t>Brooke's Rental</t>
  </si>
  <si>
    <t>Unused Food</t>
  </si>
  <si>
    <t>Booth Rental</t>
  </si>
  <si>
    <t>Food</t>
  </si>
  <si>
    <t>Petty Cash</t>
  </si>
  <si>
    <t>Money From Event (Includes Petty Cash)</t>
  </si>
  <si>
    <t>Club Auction Sales</t>
  </si>
  <si>
    <t>Auction Sales</t>
  </si>
  <si>
    <t>Sponsorship</t>
  </si>
  <si>
    <t>Ticket Sales</t>
  </si>
  <si>
    <t>Happy Talk/Fines/Big Pot Ticket Sales</t>
  </si>
  <si>
    <t>McLean RF</t>
  </si>
  <si>
    <t>1st and 2nd Quarter Contributions</t>
  </si>
  <si>
    <t>Meal Credits</t>
  </si>
  <si>
    <t>Meal Dues</t>
  </si>
  <si>
    <t>Rule of 85 Meal Dues</t>
  </si>
  <si>
    <t>Quarterly</t>
  </si>
  <si>
    <t>Contributions</t>
  </si>
  <si>
    <t>3rd Quarter Contributions</t>
  </si>
  <si>
    <t>4th Quarter Contributions</t>
  </si>
  <si>
    <t>Club Contribution</t>
  </si>
  <si>
    <t>Guests and Visiting Rotarians</t>
  </si>
  <si>
    <t>Meal Credits Owed To David Coyle</t>
  </si>
  <si>
    <t>3rd and 4th Quarter Contributions</t>
  </si>
  <si>
    <t>To Community</t>
  </si>
  <si>
    <t>Services</t>
  </si>
  <si>
    <t>Donation To New Rotaract Club</t>
  </si>
  <si>
    <t>T-Shirts</t>
  </si>
  <si>
    <t>1st Quarter Contributions</t>
  </si>
  <si>
    <t>2nd Quarter Contributions</t>
  </si>
  <si>
    <t>Rotary International Quarterly Contributions</t>
  </si>
  <si>
    <t>NCAA Fundraising</t>
  </si>
  <si>
    <t>Member Packets, Pins, and Badges</t>
  </si>
  <si>
    <t>Happy Talk</t>
  </si>
  <si>
    <t>Happy Talk/Fines</t>
  </si>
  <si>
    <t>Big Pot Ticket</t>
  </si>
  <si>
    <t>Sales</t>
  </si>
  <si>
    <t>Carmen Martinez Wu Big Pot Payout</t>
  </si>
  <si>
    <t>Tamara Mitchell Big Pot Payout</t>
  </si>
  <si>
    <t>Big Pot Ticket Sales</t>
  </si>
  <si>
    <t>Homestretch</t>
  </si>
  <si>
    <t>Monte Carlo To Foundation</t>
  </si>
  <si>
    <t>Chocolate Festival To Foundation</t>
  </si>
  <si>
    <t xml:space="preserve"> Bracket Fundraising</t>
  </si>
  <si>
    <t>Alternative House</t>
  </si>
  <si>
    <t>Event Income</t>
  </si>
  <si>
    <t>Envelopes</t>
  </si>
  <si>
    <t>Rotary Gala</t>
  </si>
  <si>
    <t>Final Settlement Dues To Tysons</t>
  </si>
  <si>
    <t>Event Income Used For Settlement Dues</t>
  </si>
  <si>
    <t>Gift Cents Order #1</t>
  </si>
  <si>
    <t>Gift Cents Order #2</t>
  </si>
  <si>
    <t>Gift Cents Order #3</t>
  </si>
  <si>
    <t>Gift Cents Order #4</t>
  </si>
  <si>
    <t>Money Collected For Order #1</t>
  </si>
  <si>
    <t>Money Collected For Order #4</t>
  </si>
  <si>
    <t>Money Collected For Order #3</t>
  </si>
  <si>
    <t>Money Collected For Order #2</t>
  </si>
  <si>
    <t>Refund To Jan Auerbach</t>
  </si>
  <si>
    <t>Refund To Ed Rothchild</t>
  </si>
  <si>
    <t>Extra Gift Card Purchased</t>
  </si>
  <si>
    <t xml:space="preserve">Rotary </t>
  </si>
  <si>
    <t xml:space="preserve">International </t>
  </si>
  <si>
    <t>Guests and</t>
  </si>
  <si>
    <t>Visiting Rotarians</t>
  </si>
  <si>
    <t>Paying Lunch Guests</t>
  </si>
  <si>
    <t>Guest Meals Dues</t>
  </si>
  <si>
    <t>Frank Peterson and George Sachs</t>
  </si>
  <si>
    <t>Fiscal Year 2011-12 Actual Budget</t>
  </si>
  <si>
    <t>Hamburger</t>
  </si>
  <si>
    <t>August 11, 2012</t>
  </si>
  <si>
    <t>1/3 of Happy Talk/Big Pot Ticket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</si>
</sst>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i/>
      <sz val="10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Wingdings 2"/>
      <family val="1"/>
      <charset val="2"/>
    </font>
    <font>
      <sz val="10.5"/>
      <color rgb="FF33333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0" fontId="2" fillId="0" borderId="0" xfId="0" applyFont="1"/>
    <xf numFmtId="49" fontId="1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5" borderId="0" xfId="0" applyFont="1" applyFill="1"/>
    <xf numFmtId="44" fontId="2" fillId="5" borderId="0" xfId="0" applyNumberFormat="1" applyFont="1" applyFill="1" applyAlignment="1">
      <alignment horizontal="center"/>
    </xf>
    <xf numFmtId="44" fontId="2" fillId="5" borderId="0" xfId="0" applyNumberFormat="1" applyFont="1" applyFill="1" applyBorder="1" applyAlignment="1">
      <alignment horizontal="center" vertical="top" wrapText="1"/>
    </xf>
    <xf numFmtId="44" fontId="2" fillId="5" borderId="0" xfId="0" quotePrefix="1" applyNumberFormat="1" applyFont="1" applyFill="1" applyBorder="1" applyAlignment="1">
      <alignment horizontal="center" vertical="top" wrapText="1"/>
    </xf>
    <xf numFmtId="44" fontId="2" fillId="0" borderId="0" xfId="0" applyNumberFormat="1" applyFont="1" applyAlignment="1">
      <alignment horizontal="center"/>
    </xf>
    <xf numFmtId="44" fontId="2" fillId="0" borderId="0" xfId="0" applyNumberFormat="1" applyFont="1" applyBorder="1" applyAlignment="1">
      <alignment horizontal="center" vertical="top" wrapText="1"/>
    </xf>
    <xf numFmtId="44" fontId="2" fillId="0" borderId="0" xfId="0" quotePrefix="1" applyNumberFormat="1" applyFont="1" applyBorder="1" applyAlignment="1">
      <alignment horizontal="center" vertical="top" wrapText="1"/>
    </xf>
    <xf numFmtId="0" fontId="2" fillId="0" borderId="0" xfId="0" applyFont="1" applyFill="1"/>
    <xf numFmtId="44" fontId="2" fillId="0" borderId="0" xfId="0" quotePrefix="1" applyNumberFormat="1" applyFont="1" applyFill="1" applyBorder="1" applyAlignment="1">
      <alignment horizontal="center" vertical="top" wrapText="1"/>
    </xf>
    <xf numFmtId="44" fontId="2" fillId="0" borderId="0" xfId="0" applyNumberFormat="1" applyFont="1" applyFill="1" applyBorder="1" applyAlignment="1">
      <alignment horizontal="center" vertical="top" wrapText="1"/>
    </xf>
    <xf numFmtId="0" fontId="2" fillId="4" borderId="0" xfId="0" applyFont="1" applyFill="1"/>
    <xf numFmtId="44" fontId="2" fillId="4" borderId="0" xfId="0" quotePrefix="1" applyNumberFormat="1" applyFont="1" applyFill="1" applyAlignment="1">
      <alignment horizontal="center"/>
    </xf>
    <xf numFmtId="44" fontId="2" fillId="4" borderId="0" xfId="0" applyNumberFormat="1" applyFont="1" applyFill="1" applyBorder="1" applyAlignment="1">
      <alignment horizontal="center" vertical="top" wrapText="1"/>
    </xf>
    <xf numFmtId="44" fontId="2" fillId="0" borderId="0" xfId="0" quotePrefix="1" applyNumberFormat="1" applyFont="1" applyFill="1" applyAlignment="1">
      <alignment horizontal="center"/>
    </xf>
    <xf numFmtId="0" fontId="3" fillId="0" borderId="0" xfId="0" applyFont="1" applyFill="1" applyAlignment="1">
      <alignment horizontal="right"/>
    </xf>
    <xf numFmtId="164" fontId="2" fillId="0" borderId="0" xfId="0" applyNumberFormat="1" applyFont="1" applyFill="1" applyBorder="1"/>
    <xf numFmtId="8" fontId="2" fillId="0" borderId="0" xfId="0" applyNumberFormat="1" applyFont="1" applyFill="1" applyBorder="1" applyAlignment="1">
      <alignment vertical="top" wrapText="1"/>
    </xf>
    <xf numFmtId="0" fontId="3" fillId="0" borderId="0" xfId="0" applyFont="1" applyFill="1"/>
    <xf numFmtId="0" fontId="2" fillId="3" borderId="0" xfId="0" applyFont="1" applyFill="1"/>
    <xf numFmtId="44" fontId="2" fillId="3" borderId="0" xfId="0" applyNumberFormat="1" applyFont="1" applyFill="1" applyBorder="1" applyAlignment="1">
      <alignment horizontal="center" vertical="top" wrapText="1"/>
    </xf>
    <xf numFmtId="44" fontId="2" fillId="3" borderId="0" xfId="0" quotePrefix="1" applyNumberFormat="1" applyFont="1" applyFill="1" applyBorder="1" applyAlignment="1">
      <alignment horizontal="center" vertical="top" wrapText="1"/>
    </xf>
    <xf numFmtId="0" fontId="2" fillId="2" borderId="0" xfId="0" applyFont="1" applyFill="1"/>
    <xf numFmtId="44" fontId="2" fillId="2" borderId="0" xfId="0" quotePrefix="1" applyNumberFormat="1" applyFont="1" applyFill="1" applyAlignment="1">
      <alignment horizontal="center"/>
    </xf>
    <xf numFmtId="44" fontId="2" fillId="2" borderId="0" xfId="0" applyNumberFormat="1" applyFont="1" applyFill="1" applyBorder="1" applyAlignment="1">
      <alignment horizontal="center" vertical="top" wrapText="1"/>
    </xf>
    <xf numFmtId="44" fontId="2" fillId="0" borderId="0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right"/>
    </xf>
    <xf numFmtId="0" fontId="2" fillId="0" borderId="0" xfId="0" quotePrefix="1" applyFont="1" applyAlignment="1">
      <alignment horizontal="center"/>
    </xf>
    <xf numFmtId="8" fontId="2" fillId="0" borderId="0" xfId="0" applyNumberFormat="1" applyFont="1" applyAlignment="1">
      <alignment horizontal="right" wrapText="1"/>
    </xf>
    <xf numFmtId="8" fontId="2" fillId="0" borderId="0" xfId="0" applyNumberFormat="1" applyFont="1"/>
    <xf numFmtId="44" fontId="2" fillId="0" borderId="1" xfId="0" applyNumberFormat="1" applyFont="1" applyFill="1" applyBorder="1" applyAlignment="1">
      <alignment horizontal="center"/>
    </xf>
    <xf numFmtId="8" fontId="3" fillId="0" borderId="0" xfId="0" applyNumberFormat="1" applyFont="1" applyFill="1"/>
    <xf numFmtId="0" fontId="3" fillId="6" borderId="0" xfId="0" applyFont="1" applyFill="1" applyBorder="1" applyAlignment="1">
      <alignment horizontal="right"/>
    </xf>
    <xf numFmtId="44" fontId="3" fillId="0" borderId="0" xfId="0" applyNumberFormat="1" applyFont="1" applyFill="1"/>
    <xf numFmtId="44" fontId="2" fillId="4" borderId="0" xfId="0" applyNumberFormat="1" applyFont="1" applyFill="1" applyAlignment="1">
      <alignment horizontal="center"/>
    </xf>
    <xf numFmtId="44" fontId="2" fillId="0" borderId="0" xfId="0" applyNumberFormat="1" applyFont="1" applyFill="1" applyAlignment="1">
      <alignment horizontal="center"/>
    </xf>
    <xf numFmtId="44" fontId="2" fillId="3" borderId="0" xfId="0" applyNumberFormat="1" applyFont="1" applyFill="1" applyAlignment="1">
      <alignment horizontal="center"/>
    </xf>
    <xf numFmtId="44" fontId="2" fillId="2" borderId="0" xfId="0" applyNumberFormat="1" applyFont="1" applyFill="1" applyAlignment="1">
      <alignment horizontal="center"/>
    </xf>
    <xf numFmtId="44" fontId="2" fillId="2" borderId="0" xfId="0" applyNumberFormat="1" applyFont="1" applyFill="1" applyBorder="1" applyAlignment="1">
      <alignment horizontal="center" wrapText="1"/>
    </xf>
    <xf numFmtId="44" fontId="2" fillId="0" borderId="0" xfId="0" quotePrefix="1" applyNumberFormat="1" applyFont="1" applyFill="1" applyBorder="1" applyAlignment="1">
      <alignment horizontal="center" wrapText="1"/>
    </xf>
    <xf numFmtId="44" fontId="2" fillId="2" borderId="0" xfId="0" quotePrefix="1" applyNumberFormat="1" applyFont="1" applyFill="1" applyBorder="1" applyAlignment="1">
      <alignment horizontal="center" wrapText="1"/>
    </xf>
    <xf numFmtId="44" fontId="3" fillId="6" borderId="0" xfId="0" applyNumberFormat="1" applyFont="1" applyFill="1" applyBorder="1" applyAlignment="1">
      <alignment horizontal="center"/>
    </xf>
    <xf numFmtId="44" fontId="2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/>
    </xf>
    <xf numFmtId="0" fontId="2" fillId="0" borderId="0" xfId="0" applyFont="1" applyFill="1" applyBorder="1"/>
    <xf numFmtId="44" fontId="2" fillId="5" borderId="0" xfId="0" quotePrefix="1" applyNumberFormat="1" applyFont="1" applyFill="1" applyAlignment="1">
      <alignment horizontal="center"/>
    </xf>
    <xf numFmtId="44" fontId="2" fillId="0" borderId="0" xfId="0" applyNumberFormat="1" applyFont="1" applyFill="1" applyBorder="1" applyAlignment="1">
      <alignment horizontal="center"/>
    </xf>
    <xf numFmtId="44" fontId="2" fillId="4" borderId="0" xfId="0" quotePrefix="1" applyNumberFormat="1" applyFont="1" applyFill="1" applyBorder="1" applyAlignment="1">
      <alignment horizontal="center" vertical="top" wrapText="1"/>
    </xf>
    <xf numFmtId="44" fontId="4" fillId="4" borderId="0" xfId="0" quotePrefix="1" applyNumberFormat="1" applyFont="1" applyFill="1" applyAlignment="1">
      <alignment horizontal="center"/>
    </xf>
    <xf numFmtId="44" fontId="3" fillId="0" borderId="0" xfId="0" applyNumberFormat="1" applyFont="1" applyFill="1" applyBorder="1" applyAlignment="1">
      <alignment horizontal="center"/>
    </xf>
    <xf numFmtId="44" fontId="2" fillId="0" borderId="0" xfId="0" quotePrefix="1" applyNumberFormat="1" applyFont="1" applyFill="1" applyBorder="1" applyAlignment="1">
      <alignment horizontal="center"/>
    </xf>
    <xf numFmtId="44" fontId="2" fillId="0" borderId="1" xfId="0" quotePrefix="1" applyNumberFormat="1" applyFont="1" applyFill="1" applyBorder="1" applyAlignment="1">
      <alignment horizontal="center"/>
    </xf>
    <xf numFmtId="44" fontId="2" fillId="0" borderId="1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left"/>
    </xf>
    <xf numFmtId="0" fontId="0" fillId="0" borderId="0" xfId="0" applyFont="1" applyFill="1"/>
    <xf numFmtId="0" fontId="0" fillId="2" borderId="0" xfId="0" applyFont="1" applyFill="1"/>
    <xf numFmtId="44" fontId="0" fillId="0" borderId="0" xfId="0" applyNumberFormat="1" applyFont="1" applyFill="1" applyAlignment="1">
      <alignment horizontal="center"/>
    </xf>
    <xf numFmtId="44" fontId="0" fillId="0" borderId="0" xfId="0" quotePrefix="1" applyNumberFormat="1" applyFill="1" applyAlignment="1">
      <alignment horizontal="center"/>
    </xf>
    <xf numFmtId="44" fontId="0" fillId="0" borderId="0" xfId="0" applyNumberFormat="1" applyFill="1" applyBorder="1" applyAlignment="1">
      <alignment horizontal="center" vertical="top" wrapText="1"/>
    </xf>
    <xf numFmtId="44" fontId="0" fillId="2" borderId="0" xfId="0" applyNumberFormat="1" applyFont="1" applyFill="1" applyAlignment="1">
      <alignment horizontal="center"/>
    </xf>
    <xf numFmtId="44" fontId="0" fillId="2" borderId="0" xfId="0" quotePrefix="1" applyNumberFormat="1" applyFill="1" applyAlignment="1">
      <alignment horizontal="center"/>
    </xf>
    <xf numFmtId="44" fontId="0" fillId="2" borderId="0" xfId="0" applyNumberFormat="1" applyFill="1" applyBorder="1" applyAlignment="1">
      <alignment horizontal="center" vertical="top" wrapText="1"/>
    </xf>
    <xf numFmtId="44" fontId="2" fillId="3" borderId="0" xfId="0" quotePrefix="1" applyNumberFormat="1" applyFont="1" applyFill="1" applyBorder="1" applyAlignment="1">
      <alignment horizontal="center" vertical="center"/>
    </xf>
    <xf numFmtId="44" fontId="2" fillId="2" borderId="0" xfId="0" quotePrefix="1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/>
    <xf numFmtId="44" fontId="4" fillId="0" borderId="0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4" fontId="8" fillId="0" borderId="0" xfId="0" applyNumberFormat="1" applyFont="1" applyAlignment="1">
      <alignment horizontal="right" vertical="center" wrapText="1"/>
    </xf>
    <xf numFmtId="44" fontId="2" fillId="0" borderId="0" xfId="0" applyNumberFormat="1" applyFont="1" applyAlignment="1">
      <alignment horizontal="right" vertical="center" wrapText="1"/>
    </xf>
    <xf numFmtId="44" fontId="4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44" fontId="0" fillId="0" borderId="0" xfId="0" applyNumberFormat="1"/>
    <xf numFmtId="0" fontId="2" fillId="7" borderId="0" xfId="0" applyFont="1" applyFill="1"/>
    <xf numFmtId="44" fontId="4" fillId="7" borderId="0" xfId="0" applyNumberFormat="1" applyFont="1" applyFill="1" applyAlignment="1">
      <alignment horizontal="right" wrapText="1"/>
    </xf>
    <xf numFmtId="0" fontId="4" fillId="7" borderId="0" xfId="0" applyFont="1" applyFill="1" applyAlignment="1">
      <alignment horizontal="center" wrapText="1"/>
    </xf>
    <xf numFmtId="44" fontId="8" fillId="7" borderId="0" xfId="0" applyNumberFormat="1" applyFont="1" applyFill="1" applyAlignment="1">
      <alignment horizontal="right" vertical="center" wrapText="1"/>
    </xf>
    <xf numFmtId="0" fontId="2" fillId="7" borderId="0" xfId="0" applyFont="1" applyFill="1" applyAlignment="1">
      <alignment horizontal="center" vertical="center"/>
    </xf>
    <xf numFmtId="44" fontId="2" fillId="7" borderId="0" xfId="0" applyNumberFormat="1" applyFont="1" applyFill="1" applyAlignment="1">
      <alignment horizontal="right" vertical="center" wrapText="1"/>
    </xf>
    <xf numFmtId="0" fontId="0" fillId="7" borderId="0" xfId="0" applyFill="1"/>
    <xf numFmtId="44" fontId="0" fillId="7" borderId="0" xfId="0" applyNumberFormat="1" applyFill="1" applyAlignment="1">
      <alignment horizontal="center"/>
    </xf>
    <xf numFmtId="44" fontId="0" fillId="7" borderId="1" xfId="0" applyNumberFormat="1" applyFill="1" applyBorder="1"/>
    <xf numFmtId="44" fontId="0" fillId="7" borderId="0" xfId="0" applyNumberFormat="1" applyFill="1"/>
    <xf numFmtId="0" fontId="0" fillId="7" borderId="0" xfId="0" applyFill="1" applyAlignment="1">
      <alignment horizontal="center"/>
    </xf>
    <xf numFmtId="0" fontId="0" fillId="0" borderId="0" xfId="0" applyFill="1"/>
    <xf numFmtId="44" fontId="0" fillId="0" borderId="0" xfId="0" applyNumberFormat="1" applyFill="1"/>
    <xf numFmtId="8" fontId="0" fillId="0" borderId="0" xfId="0" applyNumberFormat="1"/>
    <xf numFmtId="44" fontId="2" fillId="3" borderId="0" xfId="0" applyNumberFormat="1" applyFont="1" applyFill="1" applyBorder="1" applyAlignment="1">
      <alignment horizontal="center"/>
    </xf>
    <xf numFmtId="44" fontId="6" fillId="0" borderId="0" xfId="0" applyNumberFormat="1" applyFont="1" applyFill="1" applyAlignment="1">
      <alignment horizontal="center"/>
    </xf>
    <xf numFmtId="44" fontId="2" fillId="5" borderId="0" xfId="0" applyNumberFormat="1" applyFont="1" applyFill="1" applyBorder="1" applyAlignment="1">
      <alignment horizontal="center"/>
    </xf>
    <xf numFmtId="0" fontId="3" fillId="5" borderId="0" xfId="0" applyFont="1" applyFill="1" applyAlignment="1">
      <alignment horizontal="right"/>
    </xf>
    <xf numFmtId="44" fontId="2" fillId="5" borderId="1" xfId="0" applyNumberFormat="1" applyFont="1" applyFill="1" applyBorder="1" applyAlignment="1">
      <alignment horizontal="center"/>
    </xf>
    <xf numFmtId="44" fontId="2" fillId="5" borderId="1" xfId="0" quotePrefix="1" applyNumberFormat="1" applyFont="1" applyFill="1" applyBorder="1" applyAlignment="1">
      <alignment horizontal="center"/>
    </xf>
    <xf numFmtId="44" fontId="2" fillId="5" borderId="1" xfId="0" applyNumberFormat="1" applyFont="1" applyFill="1" applyBorder="1" applyAlignment="1">
      <alignment horizontal="center" vertical="top" wrapText="1"/>
    </xf>
    <xf numFmtId="44" fontId="0" fillId="7" borderId="2" xfId="0" applyNumberFormat="1" applyFill="1" applyBorder="1"/>
    <xf numFmtId="44" fontId="0" fillId="0" borderId="1" xfId="0" applyNumberFormat="1" applyFill="1" applyBorder="1"/>
    <xf numFmtId="44" fontId="0" fillId="7" borderId="0" xfId="0" applyNumberFormat="1" applyFill="1" applyBorder="1"/>
    <xf numFmtId="44" fontId="0" fillId="0" borderId="0" xfId="0" applyNumberFormat="1" applyFill="1" applyBorder="1"/>
    <xf numFmtId="44" fontId="0" fillId="0" borderId="1" xfId="0" applyNumberFormat="1" applyBorder="1"/>
    <xf numFmtId="44" fontId="0" fillId="0" borderId="2" xfId="0" applyNumberFormat="1" applyFill="1" applyBorder="1"/>
    <xf numFmtId="44" fontId="2" fillId="0" borderId="0" xfId="0" quotePrefix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2" fillId="0" borderId="0" xfId="0" quotePrefix="1" applyFont="1" applyFill="1" applyBorder="1" applyAlignment="1">
      <alignment horizontal="center"/>
    </xf>
  </cellXfs>
  <cellStyles count="1">
    <cellStyle name="Normal" xfId="0" builtinId="0"/>
  </cellStyles>
  <dxfs count="21"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</dxfs>
  <tableStyles count="0" defaultTableStyle="TableStyleMedium9" defaultPivotStyle="PivotStyleLight16"/>
  <colors>
    <mruColors>
      <color rgb="FFFFFFE5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tabSelected="1" topLeftCell="A46" zoomScaleNormal="100" workbookViewId="0">
      <selection activeCell="J60" sqref="J60"/>
    </sheetView>
  </sheetViews>
  <sheetFormatPr defaultRowHeight="15" x14ac:dyDescent="0.25"/>
  <cols>
    <col min="1" max="1" width="36.42578125" customWidth="1"/>
    <col min="2" max="4" width="12.42578125" customWidth="1"/>
    <col min="5" max="5" width="2.140625" style="96" customWidth="1"/>
    <col min="6" max="8" width="12.42578125" customWidth="1"/>
    <col min="9" max="10" width="11.5703125" bestFit="1" customWidth="1"/>
    <col min="12" max="12" width="9" customWidth="1"/>
  </cols>
  <sheetData>
    <row r="1" spans="1:10" ht="15" customHeight="1" x14ac:dyDescent="0.25">
      <c r="A1" s="1" t="s">
        <v>19</v>
      </c>
      <c r="B1" s="2"/>
      <c r="C1" s="2"/>
      <c r="D1" s="2"/>
      <c r="E1" s="13"/>
      <c r="F1" s="2"/>
      <c r="G1" s="2"/>
      <c r="H1" s="3" t="s">
        <v>151</v>
      </c>
      <c r="I1" s="69"/>
    </row>
    <row r="2" spans="1:10" ht="15" customHeight="1" x14ac:dyDescent="0.25">
      <c r="A2" s="1" t="s">
        <v>149</v>
      </c>
      <c r="B2" s="2"/>
      <c r="C2" s="2"/>
      <c r="D2" s="2"/>
      <c r="E2" s="13"/>
      <c r="F2" s="2"/>
      <c r="G2" s="2"/>
      <c r="H2" s="2"/>
      <c r="I2" s="69"/>
    </row>
    <row r="3" spans="1:10" ht="15" customHeight="1" x14ac:dyDescent="0.25">
      <c r="A3" s="1" t="s">
        <v>44</v>
      </c>
      <c r="B3" s="2"/>
      <c r="C3" s="2"/>
      <c r="D3" s="2"/>
      <c r="E3" s="13"/>
      <c r="F3" s="2"/>
      <c r="G3" s="2"/>
      <c r="H3" s="2"/>
      <c r="I3" s="69"/>
    </row>
    <row r="4" spans="1:10" ht="15" customHeight="1" x14ac:dyDescent="0.25">
      <c r="A4" s="1"/>
      <c r="B4" s="2"/>
      <c r="C4" s="2"/>
      <c r="D4" s="2"/>
      <c r="E4" s="13"/>
      <c r="F4" s="4"/>
      <c r="G4" s="4"/>
      <c r="H4" s="4"/>
      <c r="I4" s="69"/>
    </row>
    <row r="5" spans="1:10" ht="15" customHeight="1" x14ac:dyDescent="0.25">
      <c r="A5" s="1"/>
      <c r="B5" s="4" t="s">
        <v>38</v>
      </c>
      <c r="C5" s="4" t="s">
        <v>38</v>
      </c>
      <c r="D5" s="4" t="s">
        <v>38</v>
      </c>
      <c r="E5" s="48"/>
      <c r="F5" s="4" t="s">
        <v>39</v>
      </c>
      <c r="G5" s="4" t="s">
        <v>39</v>
      </c>
      <c r="H5" s="4" t="s">
        <v>39</v>
      </c>
      <c r="I5" s="69"/>
    </row>
    <row r="6" spans="1:10" ht="15" customHeight="1" x14ac:dyDescent="0.25">
      <c r="A6" s="5" t="s">
        <v>11</v>
      </c>
      <c r="B6" s="4" t="s">
        <v>1</v>
      </c>
      <c r="C6" s="4" t="s">
        <v>31</v>
      </c>
      <c r="D6" s="4" t="s">
        <v>2</v>
      </c>
      <c r="E6" s="48"/>
      <c r="F6" s="4" t="s">
        <v>1</v>
      </c>
      <c r="G6" s="4" t="s">
        <v>31</v>
      </c>
      <c r="H6" s="4" t="s">
        <v>2</v>
      </c>
      <c r="I6" s="69"/>
    </row>
    <row r="7" spans="1:10" ht="14.25" customHeight="1" x14ac:dyDescent="0.25">
      <c r="A7" s="6" t="s">
        <v>28</v>
      </c>
      <c r="B7" s="7">
        <v>10912</v>
      </c>
      <c r="C7" s="8">
        <v>0</v>
      </c>
      <c r="D7" s="8">
        <v>10912</v>
      </c>
      <c r="E7" s="15"/>
      <c r="F7" s="9">
        <v>10428</v>
      </c>
      <c r="G7" s="9">
        <v>0</v>
      </c>
      <c r="H7" s="8">
        <v>10428</v>
      </c>
      <c r="I7" s="71"/>
      <c r="J7" s="75"/>
    </row>
    <row r="8" spans="1:10" ht="14.25" customHeight="1" x14ac:dyDescent="0.25">
      <c r="A8" s="2" t="s">
        <v>29</v>
      </c>
      <c r="B8" s="10">
        <v>4228</v>
      </c>
      <c r="C8" s="11">
        <v>4228</v>
      </c>
      <c r="D8" s="11">
        <v>0</v>
      </c>
      <c r="E8" s="15"/>
      <c r="F8" s="11">
        <v>4057.9</v>
      </c>
      <c r="G8" s="11">
        <v>4057.9</v>
      </c>
      <c r="H8" s="12">
        <v>0</v>
      </c>
      <c r="I8" s="72"/>
      <c r="J8" s="74"/>
    </row>
    <row r="9" spans="1:10" ht="14.25" customHeight="1" x14ac:dyDescent="0.25">
      <c r="A9" s="6" t="s">
        <v>27</v>
      </c>
      <c r="B9" s="7">
        <v>2480</v>
      </c>
      <c r="C9" s="8">
        <v>2480</v>
      </c>
      <c r="D9" s="8">
        <v>0</v>
      </c>
      <c r="E9" s="15"/>
      <c r="F9" s="8">
        <v>2400</v>
      </c>
      <c r="G9" s="8">
        <v>2400</v>
      </c>
      <c r="H9" s="9">
        <v>0</v>
      </c>
      <c r="I9" s="69"/>
    </row>
    <row r="10" spans="1:10" ht="14.25" customHeight="1" x14ac:dyDescent="0.25">
      <c r="A10" s="2" t="s">
        <v>34</v>
      </c>
      <c r="B10" s="10">
        <v>300</v>
      </c>
      <c r="C10" s="11">
        <v>0</v>
      </c>
      <c r="D10" s="11">
        <v>300</v>
      </c>
      <c r="E10" s="15"/>
      <c r="F10" s="12">
        <v>600</v>
      </c>
      <c r="G10" s="12">
        <v>0</v>
      </c>
      <c r="H10" s="11">
        <v>600</v>
      </c>
      <c r="I10" s="69"/>
    </row>
    <row r="11" spans="1:10" ht="14.25" customHeight="1" x14ac:dyDescent="0.25">
      <c r="A11" s="6" t="s">
        <v>12</v>
      </c>
      <c r="B11" s="7">
        <v>0</v>
      </c>
      <c r="C11" s="50">
        <v>1500</v>
      </c>
      <c r="D11" s="50">
        <v>-1500</v>
      </c>
      <c r="E11" s="19"/>
      <c r="F11" s="8">
        <v>0</v>
      </c>
      <c r="G11" s="8">
        <v>650</v>
      </c>
      <c r="H11" s="8">
        <v>-650</v>
      </c>
      <c r="I11" s="69"/>
    </row>
    <row r="12" spans="1:10" ht="14.25" customHeight="1" x14ac:dyDescent="0.25">
      <c r="A12" s="13" t="s">
        <v>51</v>
      </c>
      <c r="B12" s="40">
        <v>0</v>
      </c>
      <c r="C12" s="19">
        <v>500</v>
      </c>
      <c r="D12" s="19">
        <v>-500</v>
      </c>
      <c r="E12" s="19"/>
      <c r="F12" s="15">
        <v>0</v>
      </c>
      <c r="G12" s="15">
        <v>479.4</v>
      </c>
      <c r="H12" s="15">
        <v>-479.4</v>
      </c>
      <c r="I12" s="69"/>
    </row>
    <row r="13" spans="1:10" ht="14.25" customHeight="1" x14ac:dyDescent="0.25">
      <c r="A13" s="6" t="s">
        <v>113</v>
      </c>
      <c r="B13" s="7">
        <v>0</v>
      </c>
      <c r="C13" s="50">
        <v>775</v>
      </c>
      <c r="D13" s="50">
        <v>-775</v>
      </c>
      <c r="E13" s="19"/>
      <c r="F13" s="8">
        <v>0</v>
      </c>
      <c r="G13" s="8">
        <v>107.19</v>
      </c>
      <c r="H13" s="8">
        <v>-107.19</v>
      </c>
      <c r="I13" s="70"/>
    </row>
    <row r="14" spans="1:10" ht="14.25" customHeight="1" x14ac:dyDescent="0.25">
      <c r="A14" s="13" t="s">
        <v>23</v>
      </c>
      <c r="B14" s="40">
        <v>0</v>
      </c>
      <c r="C14" s="19">
        <v>120</v>
      </c>
      <c r="D14" s="19">
        <v>-120</v>
      </c>
      <c r="E14" s="19"/>
      <c r="F14" s="15">
        <v>0</v>
      </c>
      <c r="G14" s="15">
        <v>0</v>
      </c>
      <c r="H14" s="15">
        <v>0</v>
      </c>
      <c r="I14" s="69"/>
    </row>
    <row r="15" spans="1:10" ht="14.25" customHeight="1" x14ac:dyDescent="0.25">
      <c r="A15" s="6" t="s">
        <v>13</v>
      </c>
      <c r="B15" s="7">
        <v>0</v>
      </c>
      <c r="C15" s="50">
        <v>269</v>
      </c>
      <c r="D15" s="50">
        <v>-269</v>
      </c>
      <c r="E15" s="19"/>
      <c r="F15" s="8">
        <v>0</v>
      </c>
      <c r="G15" s="8">
        <v>0</v>
      </c>
      <c r="H15" s="8">
        <v>0</v>
      </c>
      <c r="I15" s="69"/>
    </row>
    <row r="16" spans="1:10" ht="14.25" customHeight="1" x14ac:dyDescent="0.25">
      <c r="A16" s="13" t="s">
        <v>24</v>
      </c>
      <c r="B16" s="40">
        <v>0</v>
      </c>
      <c r="C16" s="19">
        <v>100</v>
      </c>
      <c r="D16" s="19">
        <v>-100</v>
      </c>
      <c r="E16" s="19"/>
      <c r="F16" s="15">
        <v>0</v>
      </c>
      <c r="G16" s="15">
        <v>150</v>
      </c>
      <c r="H16" s="15">
        <v>-150</v>
      </c>
      <c r="I16" s="69"/>
    </row>
    <row r="17" spans="1:10" ht="14.25" customHeight="1" x14ac:dyDescent="0.25">
      <c r="A17" s="6" t="s">
        <v>14</v>
      </c>
      <c r="B17" s="7">
        <v>0</v>
      </c>
      <c r="C17" s="50">
        <v>50</v>
      </c>
      <c r="D17" s="50">
        <v>-50</v>
      </c>
      <c r="E17" s="19"/>
      <c r="F17" s="8">
        <v>0</v>
      </c>
      <c r="G17" s="8">
        <v>10.6</v>
      </c>
      <c r="H17" s="8">
        <v>-10.6</v>
      </c>
      <c r="I17" s="69"/>
    </row>
    <row r="18" spans="1:10" ht="14.25" customHeight="1" x14ac:dyDescent="0.25">
      <c r="A18" s="13" t="s">
        <v>36</v>
      </c>
      <c r="B18" s="40">
        <v>0</v>
      </c>
      <c r="C18" s="19">
        <v>2000</v>
      </c>
      <c r="D18" s="19">
        <v>-2000</v>
      </c>
      <c r="E18" s="19"/>
      <c r="F18" s="15">
        <v>0</v>
      </c>
      <c r="G18" s="15">
        <v>1194.6099999999999</v>
      </c>
      <c r="H18" s="15">
        <v>-1194.6099999999999</v>
      </c>
      <c r="I18" s="69"/>
    </row>
    <row r="19" spans="1:10" ht="14.25" customHeight="1" x14ac:dyDescent="0.25">
      <c r="A19" s="6" t="s">
        <v>15</v>
      </c>
      <c r="B19" s="7">
        <v>0</v>
      </c>
      <c r="C19" s="50">
        <v>50</v>
      </c>
      <c r="D19" s="50">
        <v>-50</v>
      </c>
      <c r="E19" s="19"/>
      <c r="F19" s="8">
        <v>0</v>
      </c>
      <c r="G19" s="8">
        <v>50</v>
      </c>
      <c r="H19" s="8">
        <v>-50</v>
      </c>
      <c r="I19" s="69"/>
    </row>
    <row r="20" spans="1:10" ht="14.25" customHeight="1" x14ac:dyDescent="0.25">
      <c r="A20" s="13" t="s">
        <v>25</v>
      </c>
      <c r="B20" s="40">
        <v>0</v>
      </c>
      <c r="C20" s="19">
        <v>800</v>
      </c>
      <c r="D20" s="19">
        <v>-800</v>
      </c>
      <c r="E20" s="19"/>
      <c r="F20" s="15">
        <v>0</v>
      </c>
      <c r="G20" s="15">
        <v>0</v>
      </c>
      <c r="H20" s="15">
        <v>0</v>
      </c>
      <c r="I20" s="69"/>
    </row>
    <row r="21" spans="1:10" ht="14.25" customHeight="1" x14ac:dyDescent="0.25">
      <c r="A21" s="6" t="s">
        <v>16</v>
      </c>
      <c r="B21" s="7">
        <v>0</v>
      </c>
      <c r="C21" s="50">
        <v>100</v>
      </c>
      <c r="D21" s="50">
        <v>-100</v>
      </c>
      <c r="E21" s="19"/>
      <c r="F21" s="8">
        <v>0</v>
      </c>
      <c r="G21" s="8">
        <v>116</v>
      </c>
      <c r="H21" s="8">
        <v>-116</v>
      </c>
      <c r="I21" s="69"/>
    </row>
    <row r="22" spans="1:10" ht="14.25" customHeight="1" x14ac:dyDescent="0.25">
      <c r="A22" s="13" t="s">
        <v>50</v>
      </c>
      <c r="B22" s="40">
        <v>0</v>
      </c>
      <c r="C22" s="19">
        <v>2400</v>
      </c>
      <c r="D22" s="19">
        <v>-2400</v>
      </c>
      <c r="E22" s="19"/>
      <c r="F22" s="15">
        <v>0</v>
      </c>
      <c r="G22" s="15">
        <v>340.59</v>
      </c>
      <c r="H22" s="15">
        <v>-340.59</v>
      </c>
      <c r="I22" s="69"/>
    </row>
    <row r="23" spans="1:10" ht="14.25" customHeight="1" x14ac:dyDescent="0.25">
      <c r="A23" s="6" t="s">
        <v>30</v>
      </c>
      <c r="B23" s="7">
        <v>0</v>
      </c>
      <c r="C23" s="50">
        <v>1000</v>
      </c>
      <c r="D23" s="50">
        <v>-1000</v>
      </c>
      <c r="E23" s="19"/>
      <c r="F23" s="8">
        <v>0</v>
      </c>
      <c r="G23" s="8">
        <v>893.32</v>
      </c>
      <c r="H23" s="8">
        <v>-893.32</v>
      </c>
      <c r="I23" s="69"/>
    </row>
    <row r="24" spans="1:10" ht="14.25" customHeight="1" x14ac:dyDescent="0.25">
      <c r="A24" s="13" t="s">
        <v>37</v>
      </c>
      <c r="B24" s="40">
        <v>0</v>
      </c>
      <c r="C24" s="19">
        <v>0</v>
      </c>
      <c r="D24" s="19">
        <v>0</v>
      </c>
      <c r="E24" s="19"/>
      <c r="F24" s="15">
        <v>0</v>
      </c>
      <c r="G24" s="15">
        <v>437</v>
      </c>
      <c r="H24" s="15">
        <v>-437</v>
      </c>
      <c r="I24" s="69"/>
    </row>
    <row r="25" spans="1:10" ht="14.25" customHeight="1" x14ac:dyDescent="0.25">
      <c r="A25" s="6" t="s">
        <v>35</v>
      </c>
      <c r="B25" s="101">
        <v>0</v>
      </c>
      <c r="C25" s="9">
        <v>400</v>
      </c>
      <c r="D25" s="9">
        <v>-400</v>
      </c>
      <c r="E25" s="14"/>
      <c r="F25" s="8">
        <v>0</v>
      </c>
      <c r="G25" s="8">
        <v>432</v>
      </c>
      <c r="H25" s="8">
        <v>-432</v>
      </c>
      <c r="I25" s="69"/>
    </row>
    <row r="26" spans="1:10" ht="14.25" customHeight="1" x14ac:dyDescent="0.25">
      <c r="A26" s="13" t="s">
        <v>47</v>
      </c>
      <c r="B26" s="40">
        <v>0</v>
      </c>
      <c r="C26" s="19">
        <v>0</v>
      </c>
      <c r="D26" s="19">
        <v>0</v>
      </c>
      <c r="E26" s="19"/>
      <c r="F26" s="15">
        <v>0</v>
      </c>
      <c r="G26" s="15">
        <v>72.48</v>
      </c>
      <c r="H26" s="15">
        <v>-72.48</v>
      </c>
      <c r="I26" s="69"/>
    </row>
    <row r="27" spans="1:10" ht="14.25" customHeight="1" x14ac:dyDescent="0.25">
      <c r="A27" s="6" t="s">
        <v>40</v>
      </c>
      <c r="B27" s="7">
        <v>0</v>
      </c>
      <c r="C27" s="50">
        <v>0</v>
      </c>
      <c r="D27" s="50">
        <v>0</v>
      </c>
      <c r="E27" s="55"/>
      <c r="F27" s="8">
        <v>0</v>
      </c>
      <c r="G27" s="8">
        <v>44.58</v>
      </c>
      <c r="H27" s="8">
        <v>-44.58</v>
      </c>
      <c r="I27" s="69"/>
    </row>
    <row r="28" spans="1:10" ht="14.25" customHeight="1" x14ac:dyDescent="0.25">
      <c r="A28" s="13" t="s">
        <v>108</v>
      </c>
      <c r="B28" s="40">
        <v>0</v>
      </c>
      <c r="C28" s="19">
        <v>0</v>
      </c>
      <c r="D28" s="19">
        <v>0</v>
      </c>
      <c r="E28" s="55"/>
      <c r="F28" s="15">
        <v>465</v>
      </c>
      <c r="G28" s="15">
        <v>434.16</v>
      </c>
      <c r="H28" s="15">
        <v>30.84</v>
      </c>
      <c r="I28" s="71"/>
    </row>
    <row r="29" spans="1:10" ht="14.25" customHeight="1" x14ac:dyDescent="0.25">
      <c r="A29" s="102" t="s">
        <v>20</v>
      </c>
      <c r="B29" s="103">
        <f t="shared" ref="B29:H29" si="0">SUM(B7:B28)</f>
        <v>17920</v>
      </c>
      <c r="C29" s="103">
        <f t="shared" si="0"/>
        <v>16772</v>
      </c>
      <c r="D29" s="104">
        <f t="shared" si="0"/>
        <v>1148</v>
      </c>
      <c r="E29" s="55"/>
      <c r="F29" s="105">
        <f t="shared" si="0"/>
        <v>17950.900000000001</v>
      </c>
      <c r="G29" s="105">
        <f t="shared" si="0"/>
        <v>11869.829999999998</v>
      </c>
      <c r="H29" s="105">
        <f t="shared" si="0"/>
        <v>6081.07</v>
      </c>
      <c r="I29" s="69"/>
    </row>
    <row r="30" spans="1:10" ht="14.25" customHeight="1" x14ac:dyDescent="0.25">
      <c r="A30" s="20"/>
      <c r="B30" s="51"/>
      <c r="C30" s="54"/>
      <c r="D30" s="55"/>
      <c r="E30" s="55"/>
      <c r="F30" s="15"/>
      <c r="G30" s="15"/>
      <c r="H30" s="15"/>
      <c r="I30" s="69"/>
    </row>
    <row r="31" spans="1:10" ht="14.25" customHeight="1" x14ac:dyDescent="0.25">
      <c r="A31" s="58" t="s">
        <v>45</v>
      </c>
      <c r="B31" s="51"/>
      <c r="C31" s="54"/>
      <c r="D31" s="55"/>
      <c r="E31" s="55"/>
      <c r="F31" s="15"/>
      <c r="G31" s="15"/>
      <c r="H31" s="15"/>
      <c r="I31" s="69"/>
    </row>
    <row r="32" spans="1:10" ht="14.25" customHeight="1" x14ac:dyDescent="0.25">
      <c r="A32" s="16" t="s">
        <v>0</v>
      </c>
      <c r="B32" s="39">
        <v>50000</v>
      </c>
      <c r="C32" s="18">
        <v>0</v>
      </c>
      <c r="D32" s="18">
        <v>50000</v>
      </c>
      <c r="E32" s="15"/>
      <c r="F32" s="52">
        <v>42143</v>
      </c>
      <c r="G32" s="52">
        <v>0</v>
      </c>
      <c r="H32" s="18">
        <v>42143</v>
      </c>
      <c r="I32" s="71"/>
      <c r="J32" s="15"/>
    </row>
    <row r="33" spans="1:10" ht="14.25" customHeight="1" x14ac:dyDescent="0.25">
      <c r="A33" s="13" t="s">
        <v>102</v>
      </c>
      <c r="B33" s="51">
        <v>2000</v>
      </c>
      <c r="C33" s="14">
        <v>0</v>
      </c>
      <c r="D33" s="14">
        <v>2000</v>
      </c>
      <c r="E33" s="14"/>
      <c r="F33" s="15">
        <v>2227</v>
      </c>
      <c r="G33" s="15">
        <v>0</v>
      </c>
      <c r="H33" s="15">
        <v>2227</v>
      </c>
      <c r="I33" s="71"/>
      <c r="J33" s="15"/>
    </row>
    <row r="34" spans="1:10" ht="14.25" customHeight="1" x14ac:dyDescent="0.25">
      <c r="A34" s="16" t="s">
        <v>3</v>
      </c>
      <c r="B34" s="39">
        <v>0</v>
      </c>
      <c r="C34" s="52">
        <v>40000</v>
      </c>
      <c r="D34" s="52">
        <v>-40000</v>
      </c>
      <c r="E34" s="14"/>
      <c r="F34" s="18">
        <v>0</v>
      </c>
      <c r="G34" s="18">
        <v>34300</v>
      </c>
      <c r="H34" s="52">
        <v>-34300</v>
      </c>
      <c r="I34" s="69"/>
    </row>
    <row r="35" spans="1:10" ht="14.25" customHeight="1" x14ac:dyDescent="0.25">
      <c r="A35" s="13" t="s">
        <v>22</v>
      </c>
      <c r="B35" s="51">
        <v>0</v>
      </c>
      <c r="C35" s="14">
        <v>500</v>
      </c>
      <c r="D35" s="14">
        <v>-500</v>
      </c>
      <c r="E35" s="14"/>
      <c r="F35" s="15">
        <v>0</v>
      </c>
      <c r="G35" s="15">
        <v>500</v>
      </c>
      <c r="H35" s="14">
        <v>-500</v>
      </c>
      <c r="I35" s="69"/>
    </row>
    <row r="36" spans="1:10" ht="14.25" customHeight="1" x14ac:dyDescent="0.25">
      <c r="A36" s="16" t="s">
        <v>4</v>
      </c>
      <c r="B36" s="39">
        <v>0</v>
      </c>
      <c r="C36" s="52">
        <v>7500</v>
      </c>
      <c r="D36" s="52">
        <v>-7500</v>
      </c>
      <c r="E36" s="14"/>
      <c r="F36" s="18">
        <v>0</v>
      </c>
      <c r="G36" s="18">
        <v>7500</v>
      </c>
      <c r="H36" s="52">
        <v>-7500</v>
      </c>
      <c r="I36" s="69"/>
    </row>
    <row r="37" spans="1:10" ht="14.25" customHeight="1" x14ac:dyDescent="0.25">
      <c r="A37" s="13" t="s">
        <v>32</v>
      </c>
      <c r="B37" s="40">
        <v>0</v>
      </c>
      <c r="C37" s="14">
        <v>680</v>
      </c>
      <c r="D37" s="14">
        <v>-680</v>
      </c>
      <c r="E37" s="14"/>
      <c r="F37" s="15">
        <v>0</v>
      </c>
      <c r="G37" s="15">
        <v>0</v>
      </c>
      <c r="H37" s="15">
        <v>0</v>
      </c>
      <c r="I37" s="69"/>
    </row>
    <row r="38" spans="1:10" ht="14.25" customHeight="1" x14ac:dyDescent="0.25">
      <c r="A38" s="16" t="s">
        <v>6</v>
      </c>
      <c r="B38" s="39">
        <v>4000</v>
      </c>
      <c r="C38" s="18">
        <v>4000</v>
      </c>
      <c r="D38" s="18">
        <v>0</v>
      </c>
      <c r="E38" s="15"/>
      <c r="F38" s="18">
        <v>2860</v>
      </c>
      <c r="G38" s="18">
        <v>4412.8900000000003</v>
      </c>
      <c r="H38" s="52">
        <v>-1552.89</v>
      </c>
      <c r="I38" s="69"/>
    </row>
    <row r="39" spans="1:10" ht="14.25" customHeight="1" x14ac:dyDescent="0.25">
      <c r="A39" s="13" t="s">
        <v>46</v>
      </c>
      <c r="B39" s="40">
        <v>500</v>
      </c>
      <c r="C39" s="15">
        <v>0</v>
      </c>
      <c r="D39" s="15">
        <v>500</v>
      </c>
      <c r="E39" s="15"/>
      <c r="F39" s="14">
        <v>529.22</v>
      </c>
      <c r="G39" s="14">
        <v>0</v>
      </c>
      <c r="H39" s="15">
        <v>529.22</v>
      </c>
      <c r="I39" s="69"/>
    </row>
    <row r="40" spans="1:10" ht="14.25" customHeight="1" x14ac:dyDescent="0.25">
      <c r="A40" s="16" t="s">
        <v>49</v>
      </c>
      <c r="B40" s="39">
        <v>1000</v>
      </c>
      <c r="C40" s="17">
        <v>2000</v>
      </c>
      <c r="D40" s="17">
        <v>-1000</v>
      </c>
      <c r="E40" s="55"/>
      <c r="F40" s="17">
        <v>1675</v>
      </c>
      <c r="G40" s="17">
        <v>2800</v>
      </c>
      <c r="H40" s="53">
        <v>-1125</v>
      </c>
      <c r="I40" s="69"/>
    </row>
    <row r="41" spans="1:10" ht="14.25" customHeight="1" x14ac:dyDescent="0.25">
      <c r="A41" s="20" t="s">
        <v>20</v>
      </c>
      <c r="B41" s="35">
        <f t="shared" ref="B41:H41" si="1">SUM(B32:B40)</f>
        <v>57500</v>
      </c>
      <c r="C41" s="47">
        <f t="shared" si="1"/>
        <v>54680</v>
      </c>
      <c r="D41" s="47">
        <f t="shared" si="1"/>
        <v>2820</v>
      </c>
      <c r="E41" s="15"/>
      <c r="F41" s="47">
        <f t="shared" si="1"/>
        <v>49434.22</v>
      </c>
      <c r="G41" s="47">
        <f t="shared" si="1"/>
        <v>49512.89</v>
      </c>
      <c r="H41" s="47">
        <f t="shared" si="1"/>
        <v>-78.670000000000073</v>
      </c>
      <c r="I41" s="69"/>
    </row>
    <row r="42" spans="1:10" ht="14.25" customHeight="1" x14ac:dyDescent="0.25">
      <c r="A42" s="20"/>
      <c r="B42" s="51"/>
      <c r="C42" s="15"/>
      <c r="D42" s="15"/>
      <c r="E42" s="15"/>
      <c r="F42" s="15"/>
      <c r="G42" s="15"/>
      <c r="H42" s="15"/>
      <c r="I42" s="69"/>
    </row>
    <row r="43" spans="1:10" ht="14.25" customHeight="1" x14ac:dyDescent="0.25">
      <c r="A43" s="1" t="s">
        <v>19</v>
      </c>
      <c r="B43" s="20"/>
      <c r="C43" s="21"/>
      <c r="D43" s="21"/>
      <c r="E43" s="21"/>
      <c r="F43" s="22"/>
      <c r="G43" s="22"/>
      <c r="H43" s="3" t="s">
        <v>151</v>
      </c>
      <c r="I43" s="69"/>
    </row>
    <row r="44" spans="1:10" ht="14.25" customHeight="1" x14ac:dyDescent="0.25">
      <c r="A44" s="1" t="s">
        <v>149</v>
      </c>
      <c r="B44" s="20"/>
      <c r="C44" s="21"/>
      <c r="D44" s="21"/>
      <c r="E44" s="21"/>
      <c r="F44" s="22"/>
      <c r="G44" s="22"/>
      <c r="H44" s="22"/>
      <c r="I44" s="69"/>
    </row>
    <row r="45" spans="1:10" ht="14.25" customHeight="1" x14ac:dyDescent="0.25">
      <c r="A45" s="1" t="s">
        <v>44</v>
      </c>
      <c r="B45" s="20"/>
      <c r="C45" s="21"/>
      <c r="D45" s="21"/>
      <c r="E45" s="21"/>
      <c r="F45" s="22"/>
      <c r="G45" s="22"/>
      <c r="H45" s="22"/>
      <c r="I45" s="69"/>
    </row>
    <row r="46" spans="1:10" ht="14.25" customHeight="1" x14ac:dyDescent="0.25">
      <c r="A46" s="13"/>
      <c r="B46" s="2"/>
      <c r="C46" s="2"/>
      <c r="D46" s="2"/>
      <c r="E46" s="49"/>
      <c r="F46" s="4"/>
      <c r="G46" s="4"/>
      <c r="H46" s="4"/>
      <c r="I46" s="69"/>
    </row>
    <row r="47" spans="1:10" ht="14.25" customHeight="1" x14ac:dyDescent="0.25">
      <c r="A47" s="13"/>
      <c r="B47" s="4" t="s">
        <v>38</v>
      </c>
      <c r="C47" s="4" t="s">
        <v>38</v>
      </c>
      <c r="D47" s="4" t="s">
        <v>38</v>
      </c>
      <c r="E47" s="113"/>
      <c r="F47" s="4" t="s">
        <v>39</v>
      </c>
      <c r="G47" s="4" t="s">
        <v>39</v>
      </c>
      <c r="H47" s="4" t="s">
        <v>39</v>
      </c>
      <c r="I47" s="69"/>
    </row>
    <row r="48" spans="1:10" ht="14.25" customHeight="1" x14ac:dyDescent="0.25">
      <c r="A48" s="23" t="s">
        <v>5</v>
      </c>
      <c r="B48" s="4" t="s">
        <v>1</v>
      </c>
      <c r="C48" s="4" t="s">
        <v>31</v>
      </c>
      <c r="D48" s="4" t="s">
        <v>2</v>
      </c>
      <c r="E48" s="113"/>
      <c r="F48" s="4" t="s">
        <v>1</v>
      </c>
      <c r="G48" s="4" t="s">
        <v>31</v>
      </c>
      <c r="H48" s="4" t="s">
        <v>2</v>
      </c>
      <c r="I48" s="73"/>
    </row>
    <row r="49" spans="1:10" ht="14.25" customHeight="1" x14ac:dyDescent="0.25">
      <c r="A49" s="24" t="s">
        <v>91</v>
      </c>
      <c r="B49" s="41">
        <v>3600</v>
      </c>
      <c r="C49" s="25">
        <v>2400</v>
      </c>
      <c r="D49" s="25">
        <v>1200</v>
      </c>
      <c r="E49" s="15"/>
      <c r="F49" s="25">
        <v>5073.4399999999996</v>
      </c>
      <c r="G49" s="25">
        <v>1740</v>
      </c>
      <c r="H49" s="25">
        <v>3333.44</v>
      </c>
      <c r="I49" s="73"/>
    </row>
    <row r="50" spans="1:10" ht="14.25" customHeight="1" x14ac:dyDescent="0.25">
      <c r="A50" s="13" t="s">
        <v>111</v>
      </c>
      <c r="B50" s="40">
        <v>6000</v>
      </c>
      <c r="C50" s="15">
        <v>6000</v>
      </c>
      <c r="D50" s="15">
        <v>0</v>
      </c>
      <c r="E50" s="15"/>
      <c r="F50" s="15">
        <v>5425</v>
      </c>
      <c r="G50" s="15">
        <v>5724</v>
      </c>
      <c r="H50" s="14">
        <v>-299</v>
      </c>
      <c r="I50" s="73"/>
      <c r="J50" s="15"/>
    </row>
    <row r="51" spans="1:10" ht="14.25" customHeight="1" x14ac:dyDescent="0.25">
      <c r="A51" s="24" t="s">
        <v>53</v>
      </c>
      <c r="B51" s="41">
        <v>3180</v>
      </c>
      <c r="C51" s="67">
        <v>0</v>
      </c>
      <c r="D51" s="67">
        <v>3180</v>
      </c>
      <c r="E51" s="112"/>
      <c r="F51" s="26">
        <v>24462.11</v>
      </c>
      <c r="G51" s="26">
        <v>16980.25</v>
      </c>
      <c r="H51" s="26">
        <v>7481.86</v>
      </c>
      <c r="I51" s="73"/>
      <c r="J51" s="84"/>
    </row>
    <row r="52" spans="1:10" ht="14.25" customHeight="1" x14ac:dyDescent="0.25">
      <c r="A52" s="13" t="s">
        <v>7</v>
      </c>
      <c r="B52" s="40">
        <v>6500</v>
      </c>
      <c r="C52" s="15">
        <v>4500</v>
      </c>
      <c r="D52" s="15">
        <v>2000</v>
      </c>
      <c r="E52" s="15"/>
      <c r="F52" s="15">
        <v>6706.75</v>
      </c>
      <c r="G52" s="15">
        <v>5279.09</v>
      </c>
      <c r="H52" s="15">
        <v>1427.66</v>
      </c>
      <c r="I52" s="73"/>
    </row>
    <row r="53" spans="1:10" ht="14.25" customHeight="1" x14ac:dyDescent="0.25">
      <c r="A53" s="24" t="s">
        <v>76</v>
      </c>
      <c r="B53" s="41">
        <v>12000</v>
      </c>
      <c r="C53" s="25">
        <v>0</v>
      </c>
      <c r="D53" s="25">
        <v>12000</v>
      </c>
      <c r="E53" s="15"/>
      <c r="F53" s="26">
        <v>23349</v>
      </c>
      <c r="G53" s="26">
        <v>11282.45</v>
      </c>
      <c r="H53" s="25">
        <v>12066.55</v>
      </c>
      <c r="I53" s="100"/>
    </row>
    <row r="54" spans="1:10" ht="14.25" customHeight="1" x14ac:dyDescent="0.25">
      <c r="A54" s="13" t="s">
        <v>21</v>
      </c>
      <c r="B54" s="51">
        <v>1000</v>
      </c>
      <c r="C54" s="14">
        <v>0</v>
      </c>
      <c r="D54" s="14">
        <v>1000</v>
      </c>
      <c r="E54" s="14"/>
      <c r="F54" s="14">
        <v>670.55</v>
      </c>
      <c r="G54" s="14">
        <v>0</v>
      </c>
      <c r="H54" s="14">
        <v>670.55</v>
      </c>
      <c r="I54" s="73"/>
    </row>
    <row r="55" spans="1:10" ht="14.25" customHeight="1" x14ac:dyDescent="0.25">
      <c r="A55" s="24" t="s">
        <v>112</v>
      </c>
      <c r="B55" s="99">
        <v>0</v>
      </c>
      <c r="C55" s="26">
        <v>0</v>
      </c>
      <c r="D55" s="26">
        <v>0</v>
      </c>
      <c r="E55" s="14"/>
      <c r="F55" s="26">
        <v>20</v>
      </c>
      <c r="G55" s="26">
        <v>20</v>
      </c>
      <c r="H55" s="26">
        <v>0</v>
      </c>
      <c r="I55" s="73"/>
    </row>
    <row r="56" spans="1:10" ht="14.25" customHeight="1" x14ac:dyDescent="0.25">
      <c r="A56" s="20" t="s">
        <v>20</v>
      </c>
      <c r="B56" s="35">
        <f t="shared" ref="B56:H56" si="2">SUM(B49:B55)</f>
        <v>32280</v>
      </c>
      <c r="C56" s="47">
        <f t="shared" si="2"/>
        <v>12900</v>
      </c>
      <c r="D56" s="47">
        <f t="shared" si="2"/>
        <v>19380</v>
      </c>
      <c r="E56" s="15"/>
      <c r="F56" s="47">
        <f t="shared" si="2"/>
        <v>65706.850000000006</v>
      </c>
      <c r="G56" s="47">
        <f t="shared" si="2"/>
        <v>41025.79</v>
      </c>
      <c r="H56" s="47">
        <f t="shared" si="2"/>
        <v>24681.059999999998</v>
      </c>
      <c r="I56" s="73"/>
    </row>
    <row r="57" spans="1:10" ht="14.25" customHeight="1" x14ac:dyDescent="0.25">
      <c r="A57" s="13"/>
      <c r="B57" s="20"/>
      <c r="C57" s="22"/>
      <c r="D57" s="22"/>
      <c r="E57" s="22"/>
      <c r="F57" s="22"/>
      <c r="G57" s="22"/>
      <c r="H57" s="22"/>
      <c r="I57" s="73"/>
    </row>
    <row r="58" spans="1:10" ht="14.25" customHeight="1" x14ac:dyDescent="0.25">
      <c r="A58" s="23" t="s">
        <v>17</v>
      </c>
      <c r="B58" s="20"/>
      <c r="C58" s="21"/>
      <c r="D58" s="21"/>
      <c r="E58" s="21"/>
      <c r="F58" s="22"/>
      <c r="G58" s="22"/>
      <c r="H58" s="22"/>
      <c r="I58" s="73"/>
    </row>
    <row r="59" spans="1:10" ht="14.25" customHeight="1" x14ac:dyDescent="0.25">
      <c r="A59" s="27" t="s">
        <v>41</v>
      </c>
      <c r="B59" s="42">
        <v>4800</v>
      </c>
      <c r="C59" s="29">
        <v>4800</v>
      </c>
      <c r="D59" s="29">
        <v>0</v>
      </c>
      <c r="E59" s="15"/>
      <c r="F59" s="29">
        <v>5325</v>
      </c>
      <c r="G59" s="29">
        <v>5600</v>
      </c>
      <c r="H59" s="68">
        <v>-275</v>
      </c>
      <c r="I59" s="73"/>
      <c r="J59" s="15"/>
    </row>
    <row r="60" spans="1:10" ht="14.25" customHeight="1" x14ac:dyDescent="0.25">
      <c r="A60" s="13" t="s">
        <v>8</v>
      </c>
      <c r="B60" s="40">
        <v>0</v>
      </c>
      <c r="C60" s="19">
        <v>2000</v>
      </c>
      <c r="D60" s="19">
        <v>-2000</v>
      </c>
      <c r="E60" s="55"/>
      <c r="F60" s="15">
        <v>0</v>
      </c>
      <c r="G60" s="15">
        <v>2500</v>
      </c>
      <c r="H60" s="30">
        <v>-2500</v>
      </c>
      <c r="I60" s="71"/>
    </row>
    <row r="61" spans="1:10" ht="14.25" customHeight="1" x14ac:dyDescent="0.25">
      <c r="A61" s="27" t="s">
        <v>52</v>
      </c>
      <c r="B61" s="42">
        <v>0</v>
      </c>
      <c r="C61" s="28">
        <v>16660</v>
      </c>
      <c r="D61" s="28">
        <v>-16660</v>
      </c>
      <c r="E61" s="55"/>
      <c r="F61" s="29"/>
      <c r="G61" s="29">
        <v>20514.55</v>
      </c>
      <c r="H61" s="45">
        <v>-20514.55</v>
      </c>
      <c r="I61" s="69"/>
    </row>
    <row r="62" spans="1:10" ht="14.25" customHeight="1" x14ac:dyDescent="0.25">
      <c r="A62" s="59" t="s">
        <v>9</v>
      </c>
      <c r="B62" s="61">
        <v>1200</v>
      </c>
      <c r="C62" s="62">
        <v>1200</v>
      </c>
      <c r="D62" s="63">
        <v>0</v>
      </c>
      <c r="E62" s="63"/>
      <c r="F62" s="15">
        <v>810</v>
      </c>
      <c r="G62" s="15">
        <v>810</v>
      </c>
      <c r="H62" s="44">
        <v>0</v>
      </c>
      <c r="I62" s="69"/>
      <c r="J62" s="15"/>
    </row>
    <row r="63" spans="1:10" ht="14.25" customHeight="1" x14ac:dyDescent="0.25">
      <c r="A63" s="60" t="s">
        <v>10</v>
      </c>
      <c r="B63" s="64">
        <v>1200</v>
      </c>
      <c r="C63" s="65">
        <v>1200</v>
      </c>
      <c r="D63" s="66">
        <v>0</v>
      </c>
      <c r="E63" s="63"/>
      <c r="F63" s="29">
        <v>0</v>
      </c>
      <c r="G63" s="29">
        <v>0</v>
      </c>
      <c r="H63" s="45">
        <v>0</v>
      </c>
      <c r="I63" s="69"/>
    </row>
    <row r="64" spans="1:10" ht="14.25" customHeight="1" x14ac:dyDescent="0.25">
      <c r="A64" s="13" t="s">
        <v>48</v>
      </c>
      <c r="B64" s="40">
        <v>0</v>
      </c>
      <c r="C64" s="19">
        <v>0</v>
      </c>
      <c r="D64" s="19">
        <v>0</v>
      </c>
      <c r="E64" s="55"/>
      <c r="F64" s="15">
        <v>0</v>
      </c>
      <c r="G64" s="15">
        <v>0</v>
      </c>
      <c r="H64" s="44">
        <v>0</v>
      </c>
      <c r="I64" s="69"/>
    </row>
    <row r="65" spans="1:9" ht="14.25" customHeight="1" x14ac:dyDescent="0.25">
      <c r="A65" s="27" t="s">
        <v>26</v>
      </c>
      <c r="B65" s="42">
        <v>0</v>
      </c>
      <c r="C65" s="28" t="s">
        <v>18</v>
      </c>
      <c r="D65" s="28">
        <v>0</v>
      </c>
      <c r="E65" s="55"/>
      <c r="F65" s="43">
        <v>0</v>
      </c>
      <c r="G65" s="43">
        <v>0</v>
      </c>
      <c r="H65" s="45">
        <v>0</v>
      </c>
      <c r="I65" s="69"/>
    </row>
    <row r="66" spans="1:9" ht="14.25" customHeight="1" x14ac:dyDescent="0.25">
      <c r="A66" s="13" t="s">
        <v>42</v>
      </c>
      <c r="B66" s="40">
        <v>0</v>
      </c>
      <c r="C66" s="19">
        <v>0</v>
      </c>
      <c r="D66" s="19">
        <v>0</v>
      </c>
      <c r="E66" s="55"/>
      <c r="F66" s="30">
        <v>0</v>
      </c>
      <c r="G66" s="30">
        <v>750</v>
      </c>
      <c r="H66" s="44">
        <v>-750</v>
      </c>
      <c r="I66" s="69"/>
    </row>
    <row r="67" spans="1:9" ht="14.25" customHeight="1" x14ac:dyDescent="0.25">
      <c r="A67" s="27" t="s">
        <v>43</v>
      </c>
      <c r="B67" s="42">
        <v>0</v>
      </c>
      <c r="C67" s="28">
        <v>0</v>
      </c>
      <c r="D67" s="28">
        <v>0</v>
      </c>
      <c r="E67" s="55"/>
      <c r="F67" s="43">
        <v>0</v>
      </c>
      <c r="G67" s="43">
        <v>294</v>
      </c>
      <c r="H67" s="45">
        <v>-294</v>
      </c>
      <c r="I67" s="69"/>
    </row>
    <row r="68" spans="1:9" ht="14.25" customHeight="1" x14ac:dyDescent="0.25">
      <c r="A68" s="20" t="s">
        <v>20</v>
      </c>
      <c r="B68" s="35">
        <f t="shared" ref="B68:H68" si="3">SUM(B59:B67)</f>
        <v>7200</v>
      </c>
      <c r="C68" s="56">
        <f t="shared" si="3"/>
        <v>25860</v>
      </c>
      <c r="D68" s="56">
        <f t="shared" si="3"/>
        <v>-18660</v>
      </c>
      <c r="E68" s="55"/>
      <c r="F68" s="57">
        <f t="shared" si="3"/>
        <v>6135</v>
      </c>
      <c r="G68" s="57">
        <f t="shared" si="3"/>
        <v>30468.55</v>
      </c>
      <c r="H68" s="35">
        <f t="shared" si="3"/>
        <v>-24333.55</v>
      </c>
      <c r="I68" s="69"/>
    </row>
    <row r="69" spans="1:9" ht="14.25" customHeight="1" x14ac:dyDescent="0.25">
      <c r="A69" s="2"/>
      <c r="B69" s="31"/>
      <c r="C69" s="32"/>
      <c r="D69" s="32"/>
      <c r="E69" s="114"/>
      <c r="F69" s="33"/>
      <c r="G69" s="33"/>
      <c r="H69" s="34"/>
      <c r="I69" s="69"/>
    </row>
    <row r="70" spans="1:9" ht="14.25" customHeight="1" x14ac:dyDescent="0.25">
      <c r="A70" s="2"/>
      <c r="B70" s="31"/>
      <c r="C70" s="32"/>
      <c r="D70" s="32"/>
      <c r="E70" s="114"/>
      <c r="F70" s="33"/>
      <c r="G70" s="33"/>
      <c r="H70" s="34"/>
      <c r="I70" s="69"/>
    </row>
    <row r="71" spans="1:9" ht="14.25" customHeight="1" x14ac:dyDescent="0.25">
      <c r="A71" s="2"/>
      <c r="B71" s="31"/>
      <c r="C71" s="32"/>
      <c r="D71" s="32"/>
      <c r="E71" s="114"/>
      <c r="F71" s="33"/>
      <c r="G71" s="33"/>
      <c r="H71" s="34"/>
      <c r="I71" s="69"/>
    </row>
    <row r="72" spans="1:9" ht="14.25" customHeight="1" x14ac:dyDescent="0.25">
      <c r="A72" s="13"/>
      <c r="B72" s="13"/>
      <c r="C72" s="13"/>
      <c r="D72" s="13"/>
      <c r="E72" s="49"/>
      <c r="F72" s="48"/>
      <c r="G72" s="48"/>
      <c r="H72" s="48"/>
      <c r="I72" s="69"/>
    </row>
    <row r="73" spans="1:9" ht="14.25" customHeight="1" x14ac:dyDescent="0.25">
      <c r="A73" s="20"/>
      <c r="B73" s="48" t="s">
        <v>38</v>
      </c>
      <c r="C73" s="48" t="s">
        <v>38</v>
      </c>
      <c r="D73" s="48" t="s">
        <v>38</v>
      </c>
      <c r="E73" s="113"/>
      <c r="F73" s="48" t="s">
        <v>39</v>
      </c>
      <c r="G73" s="48" t="s">
        <v>39</v>
      </c>
      <c r="H73" s="48" t="s">
        <v>39</v>
      </c>
      <c r="I73" s="69"/>
    </row>
    <row r="74" spans="1:9" ht="14.25" customHeight="1" x14ac:dyDescent="0.25">
      <c r="A74" s="49"/>
      <c r="B74" s="48" t="s">
        <v>1</v>
      </c>
      <c r="C74" s="48" t="s">
        <v>31</v>
      </c>
      <c r="D74" s="48" t="s">
        <v>2</v>
      </c>
      <c r="E74" s="113"/>
      <c r="F74" s="48" t="s">
        <v>1</v>
      </c>
      <c r="G74" s="48" t="s">
        <v>31</v>
      </c>
      <c r="H74" s="48" t="s">
        <v>2</v>
      </c>
      <c r="I74" s="69"/>
    </row>
    <row r="75" spans="1:9" ht="14.25" customHeight="1" x14ac:dyDescent="0.25">
      <c r="A75" s="37" t="s">
        <v>33</v>
      </c>
      <c r="B75" s="46">
        <f t="shared" ref="B75:H75" si="4">SUM(B29,B41,B56,B68)</f>
        <v>114900</v>
      </c>
      <c r="C75" s="46">
        <f t="shared" si="4"/>
        <v>110212</v>
      </c>
      <c r="D75" s="46">
        <f t="shared" si="4"/>
        <v>4688</v>
      </c>
      <c r="E75" s="54"/>
      <c r="F75" s="46">
        <f t="shared" si="4"/>
        <v>139226.97</v>
      </c>
      <c r="G75" s="46">
        <f t="shared" si="4"/>
        <v>132877.06</v>
      </c>
      <c r="H75" s="46">
        <f t="shared" si="4"/>
        <v>6349.91</v>
      </c>
      <c r="I75" s="69"/>
    </row>
    <row r="76" spans="1:9" ht="14.25" customHeight="1" x14ac:dyDescent="0.25">
      <c r="A76" s="2"/>
      <c r="B76" s="20"/>
      <c r="C76" s="36"/>
      <c r="D76" s="36"/>
      <c r="E76" s="36"/>
      <c r="F76" s="36"/>
      <c r="G76" s="36"/>
      <c r="H76" s="36"/>
    </row>
    <row r="77" spans="1:9" ht="14.25" customHeight="1" x14ac:dyDescent="0.25">
      <c r="A77" s="2"/>
      <c r="B77" s="20"/>
      <c r="C77" s="36"/>
      <c r="D77" s="36"/>
      <c r="E77" s="36"/>
      <c r="F77" s="36"/>
      <c r="G77" s="38"/>
      <c r="H77" s="36"/>
    </row>
    <row r="78" spans="1:9" ht="14.25" customHeight="1" x14ac:dyDescent="0.25">
      <c r="A78" s="2"/>
      <c r="B78" s="20"/>
      <c r="C78" s="36"/>
      <c r="D78" s="36"/>
      <c r="E78" s="36"/>
      <c r="F78" s="36"/>
      <c r="G78" s="36"/>
      <c r="H78" s="36"/>
    </row>
    <row r="79" spans="1:9" ht="14.25" customHeight="1" x14ac:dyDescent="0.25">
      <c r="A79" s="77"/>
      <c r="B79" s="76"/>
    </row>
    <row r="80" spans="1:9" ht="14.25" customHeight="1" x14ac:dyDescent="0.25"/>
    <row r="81" ht="14.25" customHeight="1" x14ac:dyDescent="0.25"/>
    <row r="82" ht="14.25" customHeight="1" x14ac:dyDescent="0.25"/>
    <row r="83" ht="14.25" customHeight="1" x14ac:dyDescent="0.25"/>
  </sheetData>
  <conditionalFormatting sqref="C75:H75 C51:E51 B68:E68 C38:H42 C7:H7 C26:E27 B11:E25 C9:E10 B29:E32 B33:H37 B50:E50 B59:E66 F59:H68 F8:G8 F9:H32 B52:E56 F49:H56">
    <cfRule type="cellIs" dxfId="20" priority="59" operator="equal">
      <formula>0</formula>
    </cfRule>
  </conditionalFormatting>
  <conditionalFormatting sqref="B75">
    <cfRule type="cellIs" dxfId="19" priority="55" operator="equal">
      <formula>0</formula>
    </cfRule>
  </conditionalFormatting>
  <conditionalFormatting sqref="J50">
    <cfRule type="cellIs" dxfId="18" priority="41" operator="equal">
      <formula>0</formula>
    </cfRule>
  </conditionalFormatting>
  <conditionalFormatting sqref="J32:J33">
    <cfRule type="cellIs" dxfId="17" priority="40" operator="equal">
      <formula>0</formula>
    </cfRule>
  </conditionalFormatting>
  <conditionalFormatting sqref="B41:B42">
    <cfRule type="cellIs" dxfId="16" priority="38" operator="equal">
      <formula>0</formula>
    </cfRule>
  </conditionalFormatting>
  <conditionalFormatting sqref="B7">
    <cfRule type="cellIs" dxfId="15" priority="24" operator="equal">
      <formula>0</formula>
    </cfRule>
  </conditionalFormatting>
  <conditionalFormatting sqref="J59">
    <cfRule type="cellIs" dxfId="14" priority="35" operator="equal">
      <formula>0</formula>
    </cfRule>
  </conditionalFormatting>
  <conditionalFormatting sqref="J7">
    <cfRule type="cellIs" dxfId="13" priority="34" operator="equal">
      <formula>0</formula>
    </cfRule>
  </conditionalFormatting>
  <conditionalFormatting sqref="B67:E67">
    <cfRule type="cellIs" dxfId="12" priority="13" operator="equal">
      <formula>0</formula>
    </cfRule>
  </conditionalFormatting>
  <conditionalFormatting sqref="C28:E28">
    <cfRule type="cellIs" dxfId="11" priority="31" operator="equal">
      <formula>0</formula>
    </cfRule>
  </conditionalFormatting>
  <conditionalFormatting sqref="B26:B28">
    <cfRule type="cellIs" dxfId="10" priority="30" operator="equal">
      <formula>0</formula>
    </cfRule>
  </conditionalFormatting>
  <conditionalFormatting sqref="B9:B10">
    <cfRule type="cellIs" dxfId="9" priority="28" operator="equal">
      <formula>0</formula>
    </cfRule>
  </conditionalFormatting>
  <conditionalFormatting sqref="C8:E8 H8">
    <cfRule type="cellIs" dxfId="8" priority="27" operator="equal">
      <formula>0</formula>
    </cfRule>
  </conditionalFormatting>
  <conditionalFormatting sqref="B8">
    <cfRule type="cellIs" dxfId="7" priority="26" operator="equal">
      <formula>0</formula>
    </cfRule>
  </conditionalFormatting>
  <conditionalFormatting sqref="B38:B40">
    <cfRule type="cellIs" dxfId="6" priority="21" operator="equal">
      <formula>0</formula>
    </cfRule>
  </conditionalFormatting>
  <conditionalFormatting sqref="B51">
    <cfRule type="cellIs" dxfId="5" priority="15" operator="equal">
      <formula>0</formula>
    </cfRule>
  </conditionalFormatting>
  <conditionalFormatting sqref="B67:E67 J62">
    <cfRule type="cellIs" dxfId="4" priority="14" operator="equal">
      <formula>0</formula>
    </cfRule>
  </conditionalFormatting>
  <conditionalFormatting sqref="B49:E49">
    <cfRule type="cellIs" dxfId="3" priority="2" operator="equal">
      <formula>0</formula>
    </cfRule>
  </conditionalFormatting>
  <pageMargins left="0" right="0" top="0" bottom="0" header="0" footer="0"/>
  <pageSetup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0"/>
  <sheetViews>
    <sheetView topLeftCell="A4" zoomScaleNormal="100" workbookViewId="0">
      <selection activeCell="C122" sqref="C122"/>
    </sheetView>
  </sheetViews>
  <sheetFormatPr defaultRowHeight="15" x14ac:dyDescent="0.25"/>
  <cols>
    <col min="1" max="1" width="17.42578125" bestFit="1" customWidth="1"/>
    <col min="2" max="2" width="20.7109375" customWidth="1"/>
    <col min="3" max="3" width="35.7109375" customWidth="1"/>
    <col min="4" max="4" width="4.28515625" customWidth="1"/>
    <col min="5" max="5" width="20.7109375" customWidth="1"/>
    <col min="6" max="6" width="35.7109375" customWidth="1"/>
  </cols>
  <sheetData>
    <row r="1" spans="1:6" x14ac:dyDescent="0.25">
      <c r="A1" s="2"/>
      <c r="B1" s="2"/>
      <c r="C1" s="2"/>
      <c r="D1" s="2"/>
      <c r="E1" s="2"/>
      <c r="F1" s="2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2"/>
      <c r="B3" s="2"/>
      <c r="C3" s="2"/>
      <c r="D3" s="2"/>
      <c r="E3" s="2"/>
      <c r="F3" s="2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2"/>
      <c r="B5" s="78" t="s">
        <v>73</v>
      </c>
      <c r="C5" s="78" t="s">
        <v>72</v>
      </c>
      <c r="D5" s="2"/>
      <c r="E5" s="78" t="s">
        <v>31</v>
      </c>
      <c r="F5" s="78" t="s">
        <v>72</v>
      </c>
    </row>
    <row r="6" spans="1:6" x14ac:dyDescent="0.25">
      <c r="A6" s="85" t="s">
        <v>53</v>
      </c>
      <c r="B6" s="86">
        <v>150</v>
      </c>
      <c r="C6" s="87" t="s">
        <v>60</v>
      </c>
      <c r="D6" s="85"/>
      <c r="E6" s="88">
        <v>14678.25</v>
      </c>
      <c r="F6" s="89" t="s">
        <v>54</v>
      </c>
    </row>
    <row r="7" spans="1:6" x14ac:dyDescent="0.25">
      <c r="A7" s="2"/>
      <c r="B7" s="81">
        <v>150</v>
      </c>
      <c r="C7" s="83" t="s">
        <v>61</v>
      </c>
      <c r="D7" s="2"/>
      <c r="E7" s="79">
        <v>230</v>
      </c>
      <c r="F7" s="82" t="s">
        <v>55</v>
      </c>
    </row>
    <row r="8" spans="1:6" x14ac:dyDescent="0.25">
      <c r="A8" s="85"/>
      <c r="B8" s="86">
        <v>75</v>
      </c>
      <c r="C8" s="87" t="s">
        <v>62</v>
      </c>
      <c r="D8" s="85"/>
      <c r="E8" s="88">
        <v>237.26</v>
      </c>
      <c r="F8" s="89" t="s">
        <v>56</v>
      </c>
    </row>
    <row r="9" spans="1:6" x14ac:dyDescent="0.25">
      <c r="A9" s="2"/>
      <c r="B9" s="81">
        <v>75</v>
      </c>
      <c r="C9" s="83" t="s">
        <v>63</v>
      </c>
      <c r="D9" s="2"/>
      <c r="E9" s="80">
        <v>1005.34</v>
      </c>
      <c r="F9" s="82" t="s">
        <v>57</v>
      </c>
    </row>
    <row r="10" spans="1:6" x14ac:dyDescent="0.25">
      <c r="A10" s="85"/>
      <c r="B10" s="86">
        <v>150</v>
      </c>
      <c r="C10" s="87" t="s">
        <v>64</v>
      </c>
      <c r="D10" s="85"/>
      <c r="E10" s="90">
        <v>714.17</v>
      </c>
      <c r="F10" s="89" t="s">
        <v>58</v>
      </c>
    </row>
    <row r="11" spans="1:6" x14ac:dyDescent="0.25">
      <c r="A11" s="2"/>
      <c r="B11" s="81">
        <v>75</v>
      </c>
      <c r="C11" s="83" t="s">
        <v>65</v>
      </c>
      <c r="D11" s="2"/>
      <c r="E11" s="79">
        <v>115.23</v>
      </c>
      <c r="F11" s="82" t="s">
        <v>59</v>
      </c>
    </row>
    <row r="12" spans="1:6" x14ac:dyDescent="0.25">
      <c r="A12" s="91"/>
      <c r="B12" s="86">
        <v>150</v>
      </c>
      <c r="C12" s="87" t="s">
        <v>66</v>
      </c>
      <c r="D12" s="91"/>
      <c r="E12" s="92">
        <v>0</v>
      </c>
      <c r="F12" s="91"/>
    </row>
    <row r="13" spans="1:6" x14ac:dyDescent="0.25">
      <c r="B13" s="81">
        <v>75</v>
      </c>
      <c r="C13" s="83" t="s">
        <v>67</v>
      </c>
      <c r="E13" s="70">
        <v>0</v>
      </c>
    </row>
    <row r="14" spans="1:6" x14ac:dyDescent="0.25">
      <c r="A14" s="91"/>
      <c r="B14" s="86">
        <v>75</v>
      </c>
      <c r="C14" s="87" t="s">
        <v>68</v>
      </c>
      <c r="D14" s="91"/>
      <c r="E14" s="92">
        <v>0</v>
      </c>
      <c r="F14" s="91"/>
    </row>
    <row r="15" spans="1:6" x14ac:dyDescent="0.25">
      <c r="B15" s="81">
        <v>75</v>
      </c>
      <c r="C15" s="83" t="s">
        <v>69</v>
      </c>
      <c r="E15" s="70">
        <v>0</v>
      </c>
    </row>
    <row r="16" spans="1:6" x14ac:dyDescent="0.25">
      <c r="A16" s="91"/>
      <c r="B16" s="86">
        <v>21038.11</v>
      </c>
      <c r="C16" s="87" t="s">
        <v>74</v>
      </c>
      <c r="D16" s="91"/>
      <c r="E16" s="92">
        <v>0</v>
      </c>
      <c r="F16" s="91"/>
    </row>
    <row r="17" spans="1:6" x14ac:dyDescent="0.25">
      <c r="B17" s="81">
        <v>2149</v>
      </c>
      <c r="C17" s="83" t="s">
        <v>75</v>
      </c>
      <c r="E17" s="70">
        <v>0</v>
      </c>
    </row>
    <row r="18" spans="1:6" x14ac:dyDescent="0.25">
      <c r="A18" s="91"/>
      <c r="B18" s="86">
        <v>150</v>
      </c>
      <c r="C18" s="87" t="s">
        <v>70</v>
      </c>
      <c r="D18" s="91"/>
      <c r="E18" s="92">
        <v>0</v>
      </c>
      <c r="F18" s="91"/>
    </row>
    <row r="19" spans="1:6" x14ac:dyDescent="0.25">
      <c r="B19" s="81">
        <v>75</v>
      </c>
      <c r="C19" s="83" t="s">
        <v>71</v>
      </c>
      <c r="E19" s="70">
        <v>0</v>
      </c>
    </row>
    <row r="20" spans="1:6" x14ac:dyDescent="0.25">
      <c r="A20" s="91"/>
      <c r="B20" s="93">
        <f>SUM(B6:B19)</f>
        <v>24462.11</v>
      </c>
      <c r="C20" s="91"/>
      <c r="D20" s="91"/>
      <c r="E20" s="93">
        <f>SUM(E6:E19)</f>
        <v>16980.25</v>
      </c>
      <c r="F20" s="91"/>
    </row>
    <row r="24" spans="1:6" x14ac:dyDescent="0.25">
      <c r="B24" s="69" t="s">
        <v>73</v>
      </c>
      <c r="C24" s="69" t="s">
        <v>72</v>
      </c>
      <c r="D24" s="69"/>
      <c r="E24" s="69" t="s">
        <v>31</v>
      </c>
      <c r="F24" s="69" t="s">
        <v>72</v>
      </c>
    </row>
    <row r="25" spans="1:6" x14ac:dyDescent="0.25">
      <c r="A25" s="91" t="s">
        <v>101</v>
      </c>
      <c r="B25" s="94"/>
      <c r="C25" s="95"/>
      <c r="D25" s="91"/>
      <c r="E25" s="94">
        <v>7481.86</v>
      </c>
      <c r="F25" s="95" t="s">
        <v>123</v>
      </c>
    </row>
    <row r="26" spans="1:6" x14ac:dyDescent="0.25">
      <c r="A26" t="s">
        <v>105</v>
      </c>
      <c r="B26" s="84"/>
      <c r="C26" s="69"/>
      <c r="E26" s="84">
        <v>11901.55</v>
      </c>
      <c r="F26" s="69" t="s">
        <v>122</v>
      </c>
    </row>
    <row r="27" spans="1:6" x14ac:dyDescent="0.25">
      <c r="A27" s="91" t="s">
        <v>106</v>
      </c>
      <c r="B27" s="94"/>
      <c r="C27" s="95"/>
      <c r="D27" s="91"/>
      <c r="E27" s="94">
        <v>1111.1400000000001</v>
      </c>
      <c r="F27" s="95" t="s">
        <v>152</v>
      </c>
    </row>
    <row r="28" spans="1:6" x14ac:dyDescent="0.25">
      <c r="A28" s="96"/>
      <c r="B28" s="97"/>
      <c r="C28" s="71"/>
      <c r="D28" s="96"/>
      <c r="E28" s="111">
        <v>20</v>
      </c>
      <c r="F28" s="71" t="s">
        <v>124</v>
      </c>
    </row>
    <row r="29" spans="1:6" x14ac:dyDescent="0.25">
      <c r="A29" s="91"/>
      <c r="B29" s="91"/>
      <c r="C29" s="91"/>
      <c r="D29" s="91"/>
      <c r="E29" s="94">
        <f>SUM(E25:E28)</f>
        <v>20514.55</v>
      </c>
      <c r="F29" s="91"/>
    </row>
    <row r="30" spans="1:6" x14ac:dyDescent="0.25">
      <c r="E30" s="84"/>
    </row>
    <row r="31" spans="1:6" x14ac:dyDescent="0.25">
      <c r="E31" s="84"/>
    </row>
    <row r="32" spans="1:6" x14ac:dyDescent="0.25">
      <c r="A32" s="96"/>
      <c r="B32" s="69" t="s">
        <v>73</v>
      </c>
      <c r="C32" s="69" t="s">
        <v>72</v>
      </c>
      <c r="D32" s="69"/>
      <c r="E32" s="69" t="s">
        <v>31</v>
      </c>
      <c r="F32" s="69" t="s">
        <v>72</v>
      </c>
    </row>
    <row r="33" spans="1:6" x14ac:dyDescent="0.25">
      <c r="A33" s="91" t="s">
        <v>21</v>
      </c>
      <c r="B33" s="94">
        <v>1900</v>
      </c>
      <c r="C33" s="95" t="s">
        <v>135</v>
      </c>
      <c r="D33" s="91"/>
      <c r="E33" s="94">
        <v>1841</v>
      </c>
      <c r="F33" s="95" t="s">
        <v>131</v>
      </c>
    </row>
    <row r="34" spans="1:6" x14ac:dyDescent="0.25">
      <c r="B34" s="84">
        <v>4570</v>
      </c>
      <c r="C34" s="69" t="s">
        <v>138</v>
      </c>
      <c r="E34" s="84">
        <v>4399.3500000000004</v>
      </c>
      <c r="F34" s="69" t="s">
        <v>132</v>
      </c>
    </row>
    <row r="35" spans="1:6" x14ac:dyDescent="0.25">
      <c r="A35" s="91"/>
      <c r="B35" s="94">
        <v>4500</v>
      </c>
      <c r="C35" s="95" t="s">
        <v>137</v>
      </c>
      <c r="D35" s="91"/>
      <c r="E35" s="94">
        <v>4298</v>
      </c>
      <c r="F35" s="95" t="s">
        <v>133</v>
      </c>
    </row>
    <row r="36" spans="1:6" x14ac:dyDescent="0.25">
      <c r="B36" s="84">
        <v>5960</v>
      </c>
      <c r="C36" s="69" t="s">
        <v>136</v>
      </c>
      <c r="E36" s="84">
        <v>5371.1</v>
      </c>
      <c r="F36" s="69" t="s">
        <v>134</v>
      </c>
    </row>
    <row r="37" spans="1:6" x14ac:dyDescent="0.25">
      <c r="A37" s="91"/>
      <c r="B37" s="94">
        <v>100</v>
      </c>
      <c r="C37" s="95" t="s">
        <v>141</v>
      </c>
      <c r="D37" s="91"/>
      <c r="E37" s="94">
        <v>50</v>
      </c>
      <c r="F37" s="95" t="s">
        <v>139</v>
      </c>
    </row>
    <row r="38" spans="1:6" x14ac:dyDescent="0.25">
      <c r="B38" s="84"/>
      <c r="C38" s="69"/>
      <c r="E38" s="84">
        <v>400</v>
      </c>
      <c r="F38" s="69" t="s">
        <v>140</v>
      </c>
    </row>
    <row r="39" spans="1:6" x14ac:dyDescent="0.25">
      <c r="A39" s="91"/>
      <c r="B39" s="93">
        <f>SUM(B33:B38)</f>
        <v>17030</v>
      </c>
      <c r="C39" s="91"/>
      <c r="D39" s="91"/>
      <c r="E39" s="93">
        <f>SUM(E33:E38)</f>
        <v>16359.45</v>
      </c>
      <c r="F39" s="91"/>
    </row>
    <row r="40" spans="1:6" x14ac:dyDescent="0.25">
      <c r="E40" s="84"/>
    </row>
    <row r="41" spans="1:6" x14ac:dyDescent="0.25">
      <c r="E41" s="84"/>
    </row>
    <row r="42" spans="1:6" x14ac:dyDescent="0.25">
      <c r="E42" s="84"/>
    </row>
    <row r="43" spans="1:6" x14ac:dyDescent="0.25">
      <c r="E43" s="84"/>
    </row>
    <row r="44" spans="1:6" x14ac:dyDescent="0.25">
      <c r="E44" s="84"/>
    </row>
    <row r="45" spans="1:6" x14ac:dyDescent="0.25">
      <c r="E45" s="84"/>
    </row>
    <row r="46" spans="1:6" x14ac:dyDescent="0.25">
      <c r="B46" s="69" t="s">
        <v>73</v>
      </c>
      <c r="C46" s="69" t="s">
        <v>72</v>
      </c>
      <c r="D46" s="69"/>
      <c r="E46" s="69" t="s">
        <v>31</v>
      </c>
      <c r="F46" s="69" t="s">
        <v>72</v>
      </c>
    </row>
    <row r="47" spans="1:6" x14ac:dyDescent="0.25">
      <c r="A47" s="91" t="s">
        <v>144</v>
      </c>
      <c r="B47" s="94">
        <v>476</v>
      </c>
      <c r="C47" s="95" t="s">
        <v>146</v>
      </c>
      <c r="D47" s="91"/>
      <c r="E47" s="94"/>
      <c r="F47" s="91"/>
    </row>
    <row r="48" spans="1:6" x14ac:dyDescent="0.25">
      <c r="A48" t="s">
        <v>145</v>
      </c>
      <c r="B48" s="84">
        <v>476</v>
      </c>
      <c r="C48" s="69" t="s">
        <v>145</v>
      </c>
      <c r="E48" s="84"/>
    </row>
    <row r="49" spans="1:6" x14ac:dyDescent="0.25">
      <c r="A49" s="91">
        <v>1428</v>
      </c>
      <c r="B49" s="94">
        <v>1275</v>
      </c>
      <c r="C49" s="95" t="s">
        <v>147</v>
      </c>
      <c r="D49" s="91"/>
      <c r="E49" s="94"/>
      <c r="F49" s="91"/>
    </row>
    <row r="50" spans="1:6" x14ac:dyDescent="0.25">
      <c r="B50" s="110">
        <f>SUM(B47:B49)</f>
        <v>2227</v>
      </c>
      <c r="E50" s="84"/>
    </row>
    <row r="51" spans="1:6" x14ac:dyDescent="0.25">
      <c r="E51" s="84"/>
    </row>
    <row r="52" spans="1:6" x14ac:dyDescent="0.25">
      <c r="E52" s="84"/>
    </row>
    <row r="53" spans="1:6" x14ac:dyDescent="0.25">
      <c r="E53" s="84"/>
    </row>
    <row r="54" spans="1:6" x14ac:dyDescent="0.25">
      <c r="B54" s="69" t="s">
        <v>73</v>
      </c>
      <c r="C54" s="69" t="s">
        <v>72</v>
      </c>
      <c r="D54" s="69"/>
      <c r="E54" s="69" t="s">
        <v>31</v>
      </c>
      <c r="F54" s="69" t="s">
        <v>72</v>
      </c>
    </row>
    <row r="55" spans="1:6" x14ac:dyDescent="0.25">
      <c r="A55" s="91" t="s">
        <v>115</v>
      </c>
      <c r="B55" s="94">
        <v>3605.03</v>
      </c>
      <c r="C55" s="95" t="s">
        <v>120</v>
      </c>
      <c r="D55" s="91"/>
      <c r="E55" s="94">
        <v>1172</v>
      </c>
      <c r="F55" s="95" t="s">
        <v>119</v>
      </c>
    </row>
    <row r="56" spans="1:6" x14ac:dyDescent="0.25">
      <c r="A56" t="s">
        <v>116</v>
      </c>
      <c r="B56" s="84">
        <v>1468.41</v>
      </c>
      <c r="C56" s="69" t="s">
        <v>114</v>
      </c>
      <c r="E56" s="84">
        <v>493</v>
      </c>
      <c r="F56" s="69" t="s">
        <v>118</v>
      </c>
    </row>
    <row r="57" spans="1:6" x14ac:dyDescent="0.25">
      <c r="A57" s="91" t="s">
        <v>117</v>
      </c>
      <c r="B57" s="106">
        <v>0</v>
      </c>
      <c r="C57" s="95"/>
      <c r="D57" s="91"/>
      <c r="E57" s="106">
        <v>75</v>
      </c>
      <c r="F57" s="95" t="s">
        <v>121</v>
      </c>
    </row>
    <row r="58" spans="1:6" x14ac:dyDescent="0.25">
      <c r="B58" s="84">
        <f>SUM(B55:B57)</f>
        <v>5073.4400000000005</v>
      </c>
      <c r="E58" s="84">
        <f>SUM(E55:E57)</f>
        <v>1740</v>
      </c>
    </row>
    <row r="59" spans="1:6" x14ac:dyDescent="0.25">
      <c r="B59" s="84"/>
      <c r="E59" s="84"/>
    </row>
    <row r="60" spans="1:6" x14ac:dyDescent="0.25">
      <c r="B60" s="84"/>
      <c r="E60" s="84"/>
    </row>
    <row r="61" spans="1:6" x14ac:dyDescent="0.25">
      <c r="B61" s="84"/>
      <c r="E61" s="84"/>
    </row>
    <row r="62" spans="1:6" x14ac:dyDescent="0.25">
      <c r="B62" s="69" t="s">
        <v>73</v>
      </c>
      <c r="C62" s="69" t="s">
        <v>72</v>
      </c>
      <c r="D62" s="69"/>
      <c r="E62" s="69" t="s">
        <v>31</v>
      </c>
      <c r="F62" s="69" t="s">
        <v>72</v>
      </c>
    </row>
    <row r="63" spans="1:6" x14ac:dyDescent="0.25">
      <c r="A63" s="91" t="s">
        <v>7</v>
      </c>
      <c r="B63" s="94">
        <v>6596.75</v>
      </c>
      <c r="C63" s="95" t="s">
        <v>86</v>
      </c>
      <c r="D63" s="91"/>
      <c r="E63" s="94">
        <v>575</v>
      </c>
      <c r="F63" s="95" t="s">
        <v>83</v>
      </c>
    </row>
    <row r="64" spans="1:6" x14ac:dyDescent="0.25">
      <c r="B64" s="84">
        <v>80</v>
      </c>
      <c r="C64" s="69"/>
      <c r="E64" s="84">
        <v>2700.74</v>
      </c>
      <c r="F64" s="69" t="s">
        <v>84</v>
      </c>
    </row>
    <row r="65" spans="1:6" x14ac:dyDescent="0.25">
      <c r="A65" s="91"/>
      <c r="B65" s="92">
        <v>30</v>
      </c>
      <c r="C65" s="95" t="s">
        <v>150</v>
      </c>
      <c r="D65" s="91"/>
      <c r="E65" s="94">
        <v>2500</v>
      </c>
      <c r="F65" s="95" t="s">
        <v>85</v>
      </c>
    </row>
    <row r="66" spans="1:6" x14ac:dyDescent="0.25">
      <c r="B66" s="70">
        <v>0</v>
      </c>
      <c r="C66" s="69"/>
      <c r="E66" s="84">
        <v>40</v>
      </c>
      <c r="F66" s="69" t="s">
        <v>77</v>
      </c>
    </row>
    <row r="67" spans="1:6" x14ac:dyDescent="0.25">
      <c r="A67" s="91"/>
      <c r="B67" s="92">
        <v>0</v>
      </c>
      <c r="C67" s="95"/>
      <c r="D67" s="91"/>
      <c r="E67" s="94">
        <v>105.35</v>
      </c>
      <c r="F67" s="95" t="s">
        <v>78</v>
      </c>
    </row>
    <row r="68" spans="1:6" x14ac:dyDescent="0.25">
      <c r="B68" s="70">
        <v>0</v>
      </c>
      <c r="C68" s="69"/>
      <c r="E68" s="84">
        <v>23.15</v>
      </c>
      <c r="F68" s="69" t="s">
        <v>79</v>
      </c>
    </row>
    <row r="69" spans="1:6" x14ac:dyDescent="0.25">
      <c r="A69" s="91"/>
      <c r="B69" s="92">
        <v>0</v>
      </c>
      <c r="C69" s="95"/>
      <c r="D69" s="91"/>
      <c r="E69" s="94">
        <v>8.39</v>
      </c>
      <c r="F69" s="95" t="s">
        <v>80</v>
      </c>
    </row>
    <row r="70" spans="1:6" x14ac:dyDescent="0.25">
      <c r="B70" s="70">
        <v>0</v>
      </c>
      <c r="C70" s="69"/>
      <c r="E70" s="84">
        <v>526.46</v>
      </c>
      <c r="F70" s="69" t="s">
        <v>81</v>
      </c>
    </row>
    <row r="71" spans="1:6" x14ac:dyDescent="0.25">
      <c r="A71" s="91"/>
      <c r="B71" s="92">
        <v>0</v>
      </c>
      <c r="C71" s="95"/>
      <c r="D71" s="91"/>
      <c r="E71" s="94">
        <v>-1200</v>
      </c>
      <c r="F71" s="95" t="s">
        <v>82</v>
      </c>
    </row>
    <row r="72" spans="1:6" x14ac:dyDescent="0.25">
      <c r="A72" s="96"/>
      <c r="B72" s="107">
        <f>SUM(B63:B71)</f>
        <v>6706.75</v>
      </c>
      <c r="C72" s="96"/>
      <c r="D72" s="96"/>
      <c r="E72" s="107">
        <f>SUM(E63:E71)</f>
        <v>5279.09</v>
      </c>
      <c r="F72" s="96"/>
    </row>
    <row r="73" spans="1:6" x14ac:dyDescent="0.25">
      <c r="B73" s="84"/>
      <c r="E73" s="84"/>
    </row>
    <row r="74" spans="1:6" x14ac:dyDescent="0.25">
      <c r="B74" s="84"/>
      <c r="E74" s="84"/>
    </row>
    <row r="75" spans="1:6" x14ac:dyDescent="0.25">
      <c r="B75" s="84"/>
      <c r="E75" s="84"/>
    </row>
    <row r="76" spans="1:6" x14ac:dyDescent="0.25">
      <c r="B76" s="69" t="s">
        <v>73</v>
      </c>
      <c r="C76" s="69" t="s">
        <v>72</v>
      </c>
      <c r="D76" s="69"/>
      <c r="E76" s="69" t="s">
        <v>31</v>
      </c>
      <c r="F76" s="69" t="s">
        <v>72</v>
      </c>
    </row>
    <row r="77" spans="1:6" x14ac:dyDescent="0.25">
      <c r="A77" s="91" t="s">
        <v>92</v>
      </c>
      <c r="B77" s="91"/>
      <c r="C77" s="91"/>
      <c r="D77" s="91"/>
      <c r="E77" s="94">
        <v>2775</v>
      </c>
      <c r="F77" s="95" t="s">
        <v>93</v>
      </c>
    </row>
    <row r="78" spans="1:6" x14ac:dyDescent="0.25">
      <c r="A78" t="s">
        <v>97</v>
      </c>
      <c r="E78" s="84">
        <v>50</v>
      </c>
      <c r="F78" s="69" t="s">
        <v>93</v>
      </c>
    </row>
    <row r="79" spans="1:6" x14ac:dyDescent="0.25">
      <c r="A79" s="91" t="s">
        <v>98</v>
      </c>
      <c r="B79" s="91"/>
      <c r="C79" s="91"/>
      <c r="D79" s="91"/>
      <c r="E79" s="94">
        <v>2775</v>
      </c>
      <c r="F79" s="95" t="s">
        <v>104</v>
      </c>
    </row>
    <row r="80" spans="1:6" x14ac:dyDescent="0.25">
      <c r="E80" s="84"/>
      <c r="F80" s="69"/>
    </row>
    <row r="81" spans="1:7" x14ac:dyDescent="0.25">
      <c r="A81" s="91"/>
      <c r="B81" s="91"/>
      <c r="C81" s="91"/>
      <c r="D81" s="91"/>
      <c r="E81" s="93">
        <f>SUM(E77:E80)</f>
        <v>5600</v>
      </c>
      <c r="F81" s="91"/>
    </row>
    <row r="82" spans="1:7" x14ac:dyDescent="0.25">
      <c r="A82" s="96"/>
      <c r="B82" s="96"/>
      <c r="C82" s="96"/>
      <c r="D82" s="96"/>
      <c r="E82" s="109"/>
      <c r="F82" s="96"/>
    </row>
    <row r="83" spans="1:7" x14ac:dyDescent="0.25">
      <c r="A83" s="96"/>
      <c r="B83" s="96"/>
      <c r="C83" s="96"/>
      <c r="D83" s="96"/>
      <c r="E83" s="109"/>
      <c r="F83" s="96"/>
    </row>
    <row r="84" spans="1:7" x14ac:dyDescent="0.25">
      <c r="A84" s="96"/>
      <c r="B84" s="97"/>
      <c r="C84" s="96"/>
      <c r="D84" s="96"/>
      <c r="E84" s="97"/>
      <c r="F84" s="96"/>
    </row>
    <row r="85" spans="1:7" x14ac:dyDescent="0.25">
      <c r="B85" s="84"/>
      <c r="E85" s="84"/>
    </row>
    <row r="86" spans="1:7" x14ac:dyDescent="0.25">
      <c r="B86" s="70" t="s">
        <v>73</v>
      </c>
      <c r="C86" s="69" t="s">
        <v>72</v>
      </c>
      <c r="E86" s="70" t="s">
        <v>31</v>
      </c>
      <c r="F86" s="69" t="s">
        <v>72</v>
      </c>
    </row>
    <row r="87" spans="1:7" x14ac:dyDescent="0.25">
      <c r="A87" s="91" t="s">
        <v>0</v>
      </c>
      <c r="B87" s="94">
        <v>38301</v>
      </c>
      <c r="C87" s="95" t="s">
        <v>95</v>
      </c>
      <c r="D87" s="91"/>
      <c r="E87" s="94">
        <v>1836</v>
      </c>
      <c r="F87" s="95" t="s">
        <v>94</v>
      </c>
    </row>
    <row r="88" spans="1:7" x14ac:dyDescent="0.25">
      <c r="B88" s="84">
        <v>5372</v>
      </c>
      <c r="C88" s="69" t="s">
        <v>96</v>
      </c>
      <c r="E88" s="84">
        <v>136</v>
      </c>
      <c r="F88" s="69" t="s">
        <v>103</v>
      </c>
    </row>
    <row r="89" spans="1:7" x14ac:dyDescent="0.25">
      <c r="A89" s="91"/>
      <c r="B89" s="93">
        <f>SUM(B87:B88)</f>
        <v>43673</v>
      </c>
      <c r="C89" s="91"/>
      <c r="D89" s="91"/>
      <c r="E89" s="93">
        <f>SUM(E87:E88)</f>
        <v>1972</v>
      </c>
      <c r="F89" s="91"/>
      <c r="G89" t="str">
        <f>IMSUB(B89,E89)</f>
        <v>41701</v>
      </c>
    </row>
    <row r="90" spans="1:7" x14ac:dyDescent="0.25">
      <c r="B90" s="84"/>
      <c r="E90" s="84"/>
    </row>
    <row r="93" spans="1:7" x14ac:dyDescent="0.25">
      <c r="B93" s="69" t="s">
        <v>73</v>
      </c>
      <c r="C93" s="69" t="s">
        <v>72</v>
      </c>
      <c r="D93" s="69"/>
      <c r="E93" s="69" t="s">
        <v>31</v>
      </c>
      <c r="F93" s="69" t="s">
        <v>72</v>
      </c>
    </row>
    <row r="94" spans="1:7" x14ac:dyDescent="0.25">
      <c r="A94" s="91" t="s">
        <v>40</v>
      </c>
      <c r="B94" s="94"/>
      <c r="C94" s="95"/>
      <c r="D94" s="91"/>
      <c r="E94" s="94">
        <v>25</v>
      </c>
      <c r="F94" s="95" t="s">
        <v>107</v>
      </c>
    </row>
    <row r="95" spans="1:7" x14ac:dyDescent="0.25">
      <c r="B95" s="84"/>
      <c r="C95" s="69"/>
      <c r="E95" s="84">
        <v>19.579999999999998</v>
      </c>
      <c r="F95" s="69" t="s">
        <v>125</v>
      </c>
    </row>
    <row r="96" spans="1:7" x14ac:dyDescent="0.25">
      <c r="A96" s="91"/>
      <c r="B96" s="108"/>
      <c r="C96" s="95"/>
      <c r="D96" s="91"/>
      <c r="E96" s="93">
        <f>SUM(E94:E95)</f>
        <v>44.58</v>
      </c>
      <c r="F96" s="91"/>
    </row>
    <row r="97" spans="1:6" x14ac:dyDescent="0.25">
      <c r="A97" s="96"/>
      <c r="B97" s="97"/>
      <c r="C97" s="96"/>
      <c r="D97" s="96"/>
      <c r="E97" s="109"/>
      <c r="F97" s="96"/>
    </row>
    <row r="98" spans="1:6" x14ac:dyDescent="0.25">
      <c r="A98" s="96"/>
      <c r="B98" s="97"/>
      <c r="C98" s="96"/>
      <c r="D98" s="96"/>
      <c r="E98" s="109"/>
      <c r="F98" s="96"/>
    </row>
    <row r="100" spans="1:6" x14ac:dyDescent="0.25">
      <c r="B100" s="78" t="s">
        <v>73</v>
      </c>
      <c r="C100" s="78" t="s">
        <v>72</v>
      </c>
      <c r="D100" s="2"/>
      <c r="E100" s="78" t="s">
        <v>31</v>
      </c>
      <c r="F100" s="78" t="s">
        <v>72</v>
      </c>
    </row>
    <row r="101" spans="1:6" x14ac:dyDescent="0.25">
      <c r="A101" s="91" t="s">
        <v>76</v>
      </c>
      <c r="B101" s="94">
        <v>1480</v>
      </c>
      <c r="C101" s="95" t="s">
        <v>88</v>
      </c>
      <c r="D101" s="91"/>
      <c r="E101" s="94">
        <v>9.85</v>
      </c>
      <c r="F101" s="95" t="s">
        <v>127</v>
      </c>
    </row>
    <row r="102" spans="1:6" x14ac:dyDescent="0.25">
      <c r="B102" s="84">
        <v>1340</v>
      </c>
      <c r="C102" s="69" t="s">
        <v>87</v>
      </c>
      <c r="E102" s="84">
        <v>50</v>
      </c>
      <c r="F102" s="69" t="s">
        <v>128</v>
      </c>
    </row>
    <row r="103" spans="1:6" x14ac:dyDescent="0.25">
      <c r="A103" s="91"/>
      <c r="B103" s="94">
        <v>12000</v>
      </c>
      <c r="C103" s="95" t="s">
        <v>89</v>
      </c>
      <c r="D103" s="91"/>
      <c r="E103" s="94">
        <v>6983.6</v>
      </c>
      <c r="F103" s="95" t="s">
        <v>129</v>
      </c>
    </row>
    <row r="104" spans="1:6" x14ac:dyDescent="0.25">
      <c r="B104" s="84">
        <v>4290</v>
      </c>
      <c r="C104" s="69" t="s">
        <v>90</v>
      </c>
      <c r="E104" s="84">
        <v>4239</v>
      </c>
      <c r="F104" s="69" t="s">
        <v>130</v>
      </c>
    </row>
    <row r="105" spans="1:6" x14ac:dyDescent="0.25">
      <c r="A105" s="91"/>
      <c r="B105" s="94">
        <v>4239</v>
      </c>
      <c r="C105" s="95" t="s">
        <v>126</v>
      </c>
      <c r="D105" s="91"/>
      <c r="E105" s="94">
        <v>0</v>
      </c>
      <c r="F105" s="95"/>
    </row>
    <row r="106" spans="1:6" x14ac:dyDescent="0.25">
      <c r="B106" s="110">
        <f>SUM(B101:B105)</f>
        <v>23349</v>
      </c>
      <c r="E106" s="110">
        <f>SUM(E101:E105)</f>
        <v>11282.45</v>
      </c>
    </row>
    <row r="110" spans="1:6" x14ac:dyDescent="0.25">
      <c r="B110" s="69" t="s">
        <v>73</v>
      </c>
      <c r="C110" s="69" t="s">
        <v>72</v>
      </c>
      <c r="D110" s="69"/>
      <c r="E110" s="69" t="s">
        <v>31</v>
      </c>
      <c r="F110" s="69" t="s">
        <v>72</v>
      </c>
    </row>
    <row r="111" spans="1:6" x14ac:dyDescent="0.25">
      <c r="A111" s="91" t="s">
        <v>142</v>
      </c>
      <c r="B111" s="94"/>
      <c r="C111" s="95" t="s">
        <v>109</v>
      </c>
      <c r="D111" s="91"/>
      <c r="E111" s="94">
        <v>2875</v>
      </c>
      <c r="F111" s="95" t="s">
        <v>93</v>
      </c>
    </row>
    <row r="112" spans="1:6" x14ac:dyDescent="0.25">
      <c r="A112" t="s">
        <v>143</v>
      </c>
      <c r="B112" s="84"/>
      <c r="C112" s="69" t="s">
        <v>110</v>
      </c>
      <c r="E112" s="84">
        <v>1400</v>
      </c>
      <c r="F112" s="69" t="s">
        <v>99</v>
      </c>
    </row>
    <row r="113" spans="1:6" x14ac:dyDescent="0.25">
      <c r="A113" s="91" t="s">
        <v>97</v>
      </c>
      <c r="B113" s="94"/>
      <c r="C113" s="95" t="s">
        <v>99</v>
      </c>
      <c r="D113" s="91"/>
      <c r="E113" s="94">
        <v>1325</v>
      </c>
      <c r="F113" s="95" t="s">
        <v>100</v>
      </c>
    </row>
    <row r="114" spans="1:6" x14ac:dyDescent="0.25">
      <c r="A114" t="s">
        <v>98</v>
      </c>
      <c r="B114" s="84"/>
      <c r="C114" s="69" t="s">
        <v>100</v>
      </c>
      <c r="E114" s="84">
        <v>124</v>
      </c>
      <c r="F114" s="69" t="s">
        <v>148</v>
      </c>
    </row>
    <row r="115" spans="1:6" x14ac:dyDescent="0.25">
      <c r="A115" s="91"/>
      <c r="B115" s="94">
        <f>SUM(B111:B114)</f>
        <v>0</v>
      </c>
      <c r="C115" s="91"/>
      <c r="D115" s="91"/>
      <c r="E115" s="93">
        <f>SUM(E111:E114)</f>
        <v>5724</v>
      </c>
      <c r="F115" s="91"/>
    </row>
    <row r="118" spans="1:6" x14ac:dyDescent="0.25">
      <c r="A118" t="s">
        <v>108</v>
      </c>
    </row>
    <row r="131" spans="1:6" x14ac:dyDescent="0.25">
      <c r="B131" s="69" t="s">
        <v>73</v>
      </c>
      <c r="C131" s="69" t="s">
        <v>72</v>
      </c>
      <c r="D131" s="69"/>
      <c r="E131" s="69" t="s">
        <v>31</v>
      </c>
      <c r="F131" s="69" t="s">
        <v>72</v>
      </c>
    </row>
    <row r="132" spans="1:6" x14ac:dyDescent="0.25">
      <c r="A132" s="91" t="s">
        <v>7</v>
      </c>
      <c r="B132" s="94">
        <v>6596.75</v>
      </c>
      <c r="C132" s="95" t="s">
        <v>86</v>
      </c>
      <c r="D132" s="91"/>
      <c r="E132" s="94">
        <v>575</v>
      </c>
      <c r="F132" s="95" t="s">
        <v>83</v>
      </c>
    </row>
    <row r="133" spans="1:6" x14ac:dyDescent="0.25">
      <c r="B133" s="84">
        <v>1200</v>
      </c>
      <c r="C133" s="69" t="s">
        <v>82</v>
      </c>
      <c r="E133" s="84">
        <v>2700.74</v>
      </c>
      <c r="F133" s="69" t="s">
        <v>84</v>
      </c>
    </row>
    <row r="134" spans="1:6" x14ac:dyDescent="0.25">
      <c r="A134" s="91"/>
      <c r="B134" s="92">
        <v>80</v>
      </c>
      <c r="C134" s="95"/>
      <c r="D134" s="91"/>
      <c r="E134" s="94">
        <v>2500</v>
      </c>
      <c r="F134" s="95" t="s">
        <v>85</v>
      </c>
    </row>
    <row r="135" spans="1:6" x14ac:dyDescent="0.25">
      <c r="B135" s="70">
        <v>0</v>
      </c>
      <c r="C135" s="69"/>
      <c r="E135" s="84">
        <v>40</v>
      </c>
      <c r="F135" s="69" t="s">
        <v>77</v>
      </c>
    </row>
    <row r="136" spans="1:6" x14ac:dyDescent="0.25">
      <c r="A136" s="91"/>
      <c r="B136" s="92">
        <v>0</v>
      </c>
      <c r="C136" s="95"/>
      <c r="D136" s="91"/>
      <c r="E136" s="94">
        <v>105.35</v>
      </c>
      <c r="F136" s="95" t="s">
        <v>78</v>
      </c>
    </row>
    <row r="137" spans="1:6" x14ac:dyDescent="0.25">
      <c r="B137" s="70">
        <v>0</v>
      </c>
      <c r="C137" s="69"/>
      <c r="E137" s="84">
        <v>23.15</v>
      </c>
      <c r="F137" s="69" t="s">
        <v>79</v>
      </c>
    </row>
    <row r="138" spans="1:6" x14ac:dyDescent="0.25">
      <c r="A138" s="91"/>
      <c r="B138" s="92">
        <v>0</v>
      </c>
      <c r="C138" s="95"/>
      <c r="D138" s="91"/>
      <c r="E138" s="94">
        <v>8.39</v>
      </c>
      <c r="F138" s="95" t="s">
        <v>80</v>
      </c>
    </row>
    <row r="139" spans="1:6" x14ac:dyDescent="0.25">
      <c r="B139" s="70">
        <v>0</v>
      </c>
      <c r="C139" s="69"/>
      <c r="E139" s="84">
        <v>526.46</v>
      </c>
      <c r="F139" s="69" t="s">
        <v>81</v>
      </c>
    </row>
    <row r="140" spans="1:6" x14ac:dyDescent="0.25">
      <c r="A140" s="91"/>
      <c r="B140" s="93">
        <f>SUM(B132:B139)</f>
        <v>7876.75</v>
      </c>
      <c r="C140" s="91"/>
      <c r="D140" s="91"/>
      <c r="E140" s="93">
        <f>SUM(E132:E139)</f>
        <v>6479.09</v>
      </c>
      <c r="F140" s="91"/>
    </row>
  </sheetData>
  <pageMargins left="0" right="0" top="0" bottom="0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I27"/>
  <sheetViews>
    <sheetView workbookViewId="0">
      <selection activeCell="B34" sqref="B34"/>
    </sheetView>
  </sheetViews>
  <sheetFormatPr defaultRowHeight="15" x14ac:dyDescent="0.25"/>
  <cols>
    <col min="1" max="1" width="16" bestFit="1" customWidth="1"/>
    <col min="2" max="2" width="19.140625" bestFit="1" customWidth="1"/>
    <col min="3" max="3" width="10" bestFit="1" customWidth="1"/>
    <col min="4" max="4" width="11" bestFit="1" customWidth="1"/>
    <col min="5" max="5" width="19.140625" bestFit="1" customWidth="1"/>
    <col min="6" max="7" width="11" bestFit="1" customWidth="1"/>
    <col min="8" max="8" width="14.7109375" customWidth="1"/>
    <col min="9" max="9" width="15.42578125" customWidth="1"/>
  </cols>
  <sheetData>
    <row r="16" spans="1:9" x14ac:dyDescent="0.25">
      <c r="A16" s="24" t="s">
        <v>53</v>
      </c>
      <c r="B16" s="41">
        <v>3180</v>
      </c>
      <c r="C16" s="67">
        <v>0</v>
      </c>
      <c r="D16" s="67">
        <v>3180</v>
      </c>
      <c r="E16" s="67">
        <v>24462.11</v>
      </c>
      <c r="F16" s="26">
        <v>16980.25</v>
      </c>
      <c r="G16" s="26">
        <v>24462.11</v>
      </c>
      <c r="H16" s="26">
        <v>16980.25</v>
      </c>
      <c r="I16" s="26">
        <v>7481.86</v>
      </c>
    </row>
    <row r="17" spans="1:9" x14ac:dyDescent="0.25">
      <c r="A17" s="13" t="s">
        <v>7</v>
      </c>
      <c r="B17" s="40">
        <v>6500</v>
      </c>
      <c r="C17" s="15">
        <v>4500</v>
      </c>
      <c r="D17" s="15">
        <v>2000</v>
      </c>
      <c r="E17" s="84">
        <v>7496.75</v>
      </c>
      <c r="F17" s="15">
        <v>6479.09</v>
      </c>
      <c r="G17" s="15">
        <v>7496.75</v>
      </c>
      <c r="H17" s="84">
        <v>6479.09</v>
      </c>
      <c r="I17" s="15">
        <v>1017.66</v>
      </c>
    </row>
    <row r="18" spans="1:9" x14ac:dyDescent="0.25">
      <c r="A18" s="24" t="s">
        <v>76</v>
      </c>
      <c r="B18" s="41">
        <v>12000</v>
      </c>
      <c r="C18" s="25">
        <v>0</v>
      </c>
      <c r="D18" s="25">
        <v>12000</v>
      </c>
      <c r="E18" s="25">
        <v>23124.15</v>
      </c>
      <c r="F18" s="26">
        <v>11222.6</v>
      </c>
      <c r="G18" s="26">
        <v>23124.15</v>
      </c>
      <c r="H18" s="26">
        <v>11222.6</v>
      </c>
      <c r="I18" s="25">
        <v>11901.55</v>
      </c>
    </row>
    <row r="27" spans="1:9" x14ac:dyDescent="0.25">
      <c r="A27" s="98"/>
    </row>
  </sheetData>
  <conditionalFormatting sqref="C16:I16 B18:I18">
    <cfRule type="cellIs" dxfId="2" priority="3" operator="equal">
      <formula>0</formula>
    </cfRule>
  </conditionalFormatting>
  <conditionalFormatting sqref="B16">
    <cfRule type="cellIs" dxfId="1" priority="2" operator="equal">
      <formula>0</formula>
    </cfRule>
  </conditionalFormatting>
  <conditionalFormatting sqref="B17:D17 F17:G17 I17">
    <cfRule type="cellIs" dxfId="0" priority="1" operator="equal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State Farm Insurance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Jan Auerbach</cp:lastModifiedBy>
  <cp:lastPrinted>2012-08-14T14:33:25Z</cp:lastPrinted>
  <dcterms:created xsi:type="dcterms:W3CDTF">2011-05-09T12:20:03Z</dcterms:created>
  <dcterms:modified xsi:type="dcterms:W3CDTF">2012-08-14T14:34:06Z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-176376302</vt:i4>
  </property>
  <property fmtid="{D5CDD505-2E9C-101B-9397-08002B2CF9AE}" pid="4" name="_EmailSubject">
    <vt:lpwstr>August 14 bulletin</vt:lpwstr>
  </property>
  <property fmtid="{D5CDD505-2E9C-101B-9397-08002B2CF9AE}" pid="5" name="_AuthorEmail">
    <vt:lpwstr>christian.gutierrez.qc4t@statefarm.com</vt:lpwstr>
  </property>
  <property fmtid="{D5CDD505-2E9C-101B-9397-08002B2CF9AE}" pid="6" name="_AuthorEmailDisplayName">
    <vt:lpwstr>Christian Gutierrez</vt:lpwstr>
  </property>
  <property fmtid="{D5CDD505-2E9C-101B-9397-08002B2CF9AE}" pid="7" name="_ReviewingToolsShownOnce">
    <vt:lpwstr/>
  </property>
</Properties>
</file>