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dneygilbert/Documents/ROTARY - Club Recognition/"/>
    </mc:Choice>
  </mc:AlternateContent>
  <xr:revisionPtr revIDLastSave="0" documentId="13_ncr:1_{7DE19CF4-4D29-BA47-B9D0-D7CD4ED79F6C}" xr6:coauthVersionLast="47" xr6:coauthVersionMax="47" xr10:uidLastSave="{00000000-0000-0000-0000-000000000000}"/>
  <bookViews>
    <workbookView xWindow="1160" yWindow="500" windowWidth="27640" windowHeight="16180" xr2:uid="{94E322AA-EFA9-9047-B334-270A100E5244}"/>
  </bookViews>
  <sheets>
    <sheet name="COTY 2023-24" sheetId="1" r:id="rId1"/>
    <sheet name="Governor's Banner 2023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1" l="1"/>
  <c r="D117" i="1" s="1"/>
  <c r="D93" i="1"/>
  <c r="D91" i="1"/>
  <c r="D90" i="1"/>
  <c r="D87" i="1"/>
  <c r="D83" i="1"/>
  <c r="D60" i="1"/>
  <c r="D59" i="1"/>
  <c r="D58" i="1"/>
  <c r="D46" i="1"/>
  <c r="D45" i="1"/>
  <c r="D44" i="1"/>
  <c r="D37" i="1"/>
  <c r="D35" i="1"/>
  <c r="D34" i="1"/>
  <c r="D32" i="1"/>
  <c r="D26" i="1"/>
  <c r="D25" i="1"/>
  <c r="F38" i="1"/>
  <c r="F117" i="1"/>
  <c r="F95" i="1"/>
  <c r="F96" i="1" s="1"/>
  <c r="F61" i="1"/>
  <c r="D15" i="1"/>
  <c r="D11" i="1"/>
  <c r="D95" i="1" l="1"/>
  <c r="D61" i="1"/>
  <c r="D38" i="1"/>
  <c r="D119" i="1" l="1"/>
</calcChain>
</file>

<file path=xl/sharedStrings.xml><?xml version="1.0" encoding="utf-8"?>
<sst xmlns="http://schemas.openxmlformats.org/spreadsheetml/2006/main" count="154" uniqueCount="128">
  <si>
    <t>Criteria</t>
  </si>
  <si>
    <t>Yes/No</t>
  </si>
  <si>
    <t>Points</t>
  </si>
  <si>
    <t>Contributed $25/member to PolioPlus</t>
  </si>
  <si>
    <t>New PolioPlus Society Members (2 pts per member, max 10 pts)</t>
  </si>
  <si>
    <t>All Criteria must be met by due date of 3/1/2024 for credit</t>
  </si>
  <si>
    <t>Pts Available</t>
  </si>
  <si>
    <t>Quantity</t>
  </si>
  <si>
    <t>Inducted a New Paul Harris Fellow or awarded a Next Level PHF.</t>
  </si>
  <si>
    <t>New Paul Harris Society Member (5 pts per member, max 25 pts)</t>
  </si>
  <si>
    <t>End Polio Now</t>
  </si>
  <si>
    <t>Annual Fund Support</t>
  </si>
  <si>
    <t>Recognized New Major Donor or Next Level Major Donor</t>
  </si>
  <si>
    <t>Secure Gala Presenting Sponsor ($10,000 level)</t>
  </si>
  <si>
    <t>Secure Gala Hope Sponsor ($7,500 level)</t>
  </si>
  <si>
    <t>Secure Peace Sponsor ($5,000 level)</t>
  </si>
  <si>
    <t>2024 Foundation Gala - February 2024</t>
  </si>
  <si>
    <t xml:space="preserve">Club Foundation Ambassador fulfilled fundraising goal of $1000 </t>
  </si>
  <si>
    <t>Educate Membership</t>
  </si>
  <si>
    <t xml:space="preserve">Paid Club Foundation pledge </t>
  </si>
  <si>
    <t>Grow Rotary</t>
  </si>
  <si>
    <t>Increase Our Impact</t>
  </si>
  <si>
    <t>Expand Our Reach</t>
  </si>
  <si>
    <t>Total Increase Our Impact Points</t>
  </si>
  <si>
    <t>A NET increase of one member over the Club's March 1, 2023 membership total</t>
  </si>
  <si>
    <t>Additional new members over the above +1 (10 pts per member, max 50 pts)</t>
  </si>
  <si>
    <t>New members under the age of 40 (5 pts per member, max 25 pts)</t>
  </si>
  <si>
    <t>Provide mentorship / New Member Orientation (2 pts per member, max 10 pts)</t>
  </si>
  <si>
    <t>Complete a 3 year Strategic Planning/ Visioning Session with Club members</t>
  </si>
  <si>
    <t>If your club has had a Visioning Session in the last 3 years, conduct a club assembly on the goals established and efforts to achieve them.</t>
  </si>
  <si>
    <t>Total Expand Our Reach Points</t>
  </si>
  <si>
    <t>Sponsor a New Rotaract Club</t>
  </si>
  <si>
    <t xml:space="preserve">Sponsor a New Satellite Club </t>
  </si>
  <si>
    <t>New Generations</t>
  </si>
  <si>
    <t>Club member served as a host family for a long-term inbound Youth Exchange student</t>
  </si>
  <si>
    <t>Club sponsored a long-term or short-term outbound Youth Exchange student</t>
  </si>
  <si>
    <t>Club hosted a long-term inbound Youth Exchange student (5 pts per student, max 25 pts)</t>
  </si>
  <si>
    <t>Youth Exchange</t>
  </si>
  <si>
    <t>Sponsor a student to attend Rotary Youth Leadership Award (RYLA) - (5 pts per student, max 50 pts)</t>
  </si>
  <si>
    <t>Sponsor a New Interact Club</t>
  </si>
  <si>
    <t>Maintain an existing Interact Club</t>
  </si>
  <si>
    <t>Present Rotary Youth Exchange information to high school counselor &amp;/or foreign language teacher (5 pts per school, max 20 pts)</t>
  </si>
  <si>
    <t>Present Rotary Youth Exchange information to high school student group or Interact Club  (5 pts per school, max 20 pts)</t>
  </si>
  <si>
    <t>Club Leadership</t>
  </si>
  <si>
    <t>President-Elect attended Presidents-Elect Training Seminar (PETS)</t>
  </si>
  <si>
    <t>President-Nominee attended Presidents-Elect Training Seminar (PETS)</t>
  </si>
  <si>
    <t>Enhance Participant Engagement</t>
  </si>
  <si>
    <t>Club Foundation Chair participates in District Foundation Committee (quarterly roundtable, promote Foundation giving &amp; Foundation Gala)</t>
  </si>
  <si>
    <t>Club Membership Chair participates in District Membership Committee (quarterly roundtable, process Rotary International leads)</t>
  </si>
  <si>
    <t>Club Public Image Chair participates in District Public Image Committee (quarterly roundtable, promote District-wide events)</t>
  </si>
  <si>
    <t>Club Service Chair participates in District Service Committee (quarterly roundtable, promote District-wide project - Imagination Library partnership)</t>
  </si>
  <si>
    <t>Club Youth Service Chair participates in District Youth Service  Committee (quarterly roundtable))</t>
  </si>
  <si>
    <t>Club Secretary participated in Secretary Training (Summer Seminar, Secretary Training, RI Learning Center Modules)</t>
  </si>
  <si>
    <t>President-Elect completed PE training in RI Learning Center</t>
  </si>
  <si>
    <t>Club Committee Chair completed RI Learning Center training appropriate to their leadership role (4 pts per chair, 20 pts max)</t>
  </si>
  <si>
    <t>Club member attended Zone Institute's Emerging Leaders training in Memphis, TN on September 22, 2023 (10 pts per member, max 30)</t>
  </si>
  <si>
    <t xml:space="preserve">Club Service </t>
  </si>
  <si>
    <t>Completed a Community Service Project</t>
  </si>
  <si>
    <t>Participated in a community Drug Take Back Day</t>
  </si>
  <si>
    <t>Contributed $500 towards District-wide International Service Project - project chosen at PETS</t>
  </si>
  <si>
    <t>Partner with an Interact Club or Youth group on a community service project</t>
  </si>
  <si>
    <t>Have a non-Rotarian participate in a club service project (2 pts per guest, max 10 pts)</t>
  </si>
  <si>
    <t>Have a service project where Rotary family members participate (children, spouse, etc)</t>
  </si>
  <si>
    <t>Vocational Service</t>
  </si>
  <si>
    <t>Had a club program on Vocational Service</t>
  </si>
  <si>
    <t>New members give a vocational talk ( 1 pt ea, max 20 pts)</t>
  </si>
  <si>
    <t>Sponsor a Mentor Program for High School or College students to learn about the Vocations represented in the club</t>
  </si>
  <si>
    <t>Increase Our Ability to Adapt</t>
  </si>
  <si>
    <t>Participate in an International Service Project or Global Grant other than the District-wide project above</t>
  </si>
  <si>
    <t>District Engagement</t>
  </si>
  <si>
    <t>Club members attend Rollin on the River Multi-District Conference in Memphis, TN April 21-22, 2023 (2 pts per attendee, max 10 pts)</t>
  </si>
  <si>
    <t>Club member(s) serve on Rotary Foundation Gala Committee (2 pts per attendee, max 10 pts)</t>
  </si>
  <si>
    <t>Sponsor a Team for the District Golf Tournament</t>
  </si>
  <si>
    <t>Club members attend Summer Seminar (2 pts per attendee, max 10 pts)</t>
  </si>
  <si>
    <t>Total Enhance Participant Engagement Points</t>
  </si>
  <si>
    <t>Nominate a qualified member for District Governor</t>
  </si>
  <si>
    <t>Public Image</t>
  </si>
  <si>
    <t>Club project or fundraiser featured by local media outlet (local newspaper, news channel, local radio) (2 pts per occurrence, max 10 pts)</t>
  </si>
  <si>
    <t>Presented awards to influential community organizations &amp;/or deserving individuals (ex. Citizen/Teacher/Rotarian of the Year)</t>
  </si>
  <si>
    <t>Distributed Rotary or Club printed material at non-Rotary community events (3 pts per event, 6pts max)</t>
  </si>
  <si>
    <t>Monthly social media post (1 pt ea. mo., 12 pts max)</t>
  </si>
  <si>
    <t>Confirm all use of Rotary logo is the NEW logo (word Rotary next to wheel) found in Brand Center.</t>
  </si>
  <si>
    <t>Try Something New</t>
  </si>
  <si>
    <t>Conduct a Membership Campaign</t>
  </si>
  <si>
    <t xml:space="preserve">Host club meeting in a new location or a new time </t>
  </si>
  <si>
    <t>Replace a meeting with a social event or service project</t>
  </si>
  <si>
    <t>Host a Rotary Fellowship</t>
  </si>
  <si>
    <t>Participate in a Virtual Friendship Exchange</t>
  </si>
  <si>
    <t>Increase Diversity, Equity &amp; Inclusion</t>
  </si>
  <si>
    <t>Invite local diversity, equity and inclusion experts to speak to your club.</t>
  </si>
  <si>
    <t>Have club events/ meetings where children are included and welcomed</t>
  </si>
  <si>
    <t>Have a speaker present a club program virtually</t>
  </si>
  <si>
    <t>Increase membership from an underrepresented group. (2 pts per member, max 20 pts)</t>
  </si>
  <si>
    <t>Total Increase Our Ability to Adapt Points</t>
  </si>
  <si>
    <t>Total Recognition Points</t>
  </si>
  <si>
    <t>Create Hope in the World - RI President Gordon McInally's Priorities</t>
  </si>
  <si>
    <t>Promote Peace - Have a program on Rotary's peacebuilding work or a program that teaches conflict resolution skills.</t>
  </si>
  <si>
    <t xml:space="preserve">Host a World Polio Day Event </t>
  </si>
  <si>
    <t>Secure Areas of Focus Sponsor ($2,000 level) - 10 pts/sponsor, 50 pts max</t>
  </si>
  <si>
    <t>Purchase a table of 10 ($1,000) - 5 pts/table, 25 pts max</t>
  </si>
  <si>
    <t>Empowering Girls - Host an event, speaker or fundraiser focused on benefits of empowering girls.</t>
  </si>
  <si>
    <t>Continuity - Have the immediate Past President, President, PE, PN work together to continue your club's work year over year.</t>
  </si>
  <si>
    <t xml:space="preserve">Mental Health - Have a program that focuses on wellness &amp; self care for club members. </t>
  </si>
  <si>
    <t>Mental Health - Host a service project that focuses on improving mental health services in the community</t>
  </si>
  <si>
    <t>Have a Rotary Scholar from the Clinton School of Public Service speak at your club in person or virtual.</t>
  </si>
  <si>
    <t>Have a club program on one of the 7 Areas of Focus</t>
  </si>
  <si>
    <t xml:space="preserve">Have a club program on the Rotary Foundation </t>
  </si>
  <si>
    <t>Recognized New Bequest Society Member</t>
  </si>
  <si>
    <t>*Please submit documentation or written narrative to your Assistant Governor to provide additional information as needed.</t>
  </si>
  <si>
    <t>Signatures:</t>
  </si>
  <si>
    <t>Rotary Club President</t>
  </si>
  <si>
    <t>Date</t>
  </si>
  <si>
    <t>Club Name:________________________________________</t>
  </si>
  <si>
    <t>Assistant Governor</t>
  </si>
  <si>
    <t>Sydney Gilbert, District Governor 2023-24</t>
  </si>
  <si>
    <t>Club of the Year Recognition Criteria</t>
  </si>
  <si>
    <t>Club Goals entered into Rotary International Club Central by September 1, 2023</t>
  </si>
  <si>
    <t xml:space="preserve">Maintained current Club Membership Roster in DACdb (report changes within 10 days) </t>
  </si>
  <si>
    <t xml:space="preserve">Reported Membership and Attendance on time every month via DACdb (within 15 days of last meeting of month) </t>
  </si>
  <si>
    <t>Club Foundation Grant Certified (2 members must sign Memo of Understanding)</t>
  </si>
  <si>
    <t>Maintained membership at March 1, 2023 level.</t>
  </si>
  <si>
    <t>Submitted President-Elect, Vice President, Secretary, Treasurer, Membership Chair, and Foundation Chair to Rotary International and DACdb by December 31, 2023</t>
  </si>
  <si>
    <t>Paid District Dues &amp; PETS dues at or before the Governor's official visit.</t>
  </si>
  <si>
    <t>Paid Rotary International Dues by August 30, 2023 &amp; February 28, 2024.</t>
  </si>
  <si>
    <t>District Governor's Banner</t>
  </si>
  <si>
    <t>Every Rotarian Every Year - Every Club member contributes some amount to The Rotary Foundation general fund (SHARE fund)</t>
  </si>
  <si>
    <t>Submit an article with photos to District Public Image Chair for inclusion on District website, Facebook or newsletter (2 pts per submission, 24 max)</t>
  </si>
  <si>
    <t>Create a club or multi-club DEI committee that reflects the demographics of your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</si>
</sst>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i/>
      <sz val="12"/>
      <color theme="1"/>
      <name val="Georgia"/>
      <family val="1"/>
    </font>
    <font>
      <b/>
      <sz val="14"/>
      <color theme="0"/>
      <name val="Georgia"/>
      <family val="1"/>
    </font>
    <font>
      <i/>
      <sz val="10"/>
      <color theme="1"/>
      <name val="Georgia"/>
      <family val="1"/>
    </font>
    <font>
      <b/>
      <sz val="18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DB3E"/>
        <bgColor indexed="64"/>
      </patternFill>
    </fill>
    <fill>
      <patternFill patternType="solid">
        <fgColor rgb="FF181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2" fillId="3" borderId="5" xfId="0" applyFont="1" applyFill="1" applyBorder="1"/>
    <xf numFmtId="0" fontId="2" fillId="3" borderId="3" xfId="0" applyFont="1" applyFill="1" applyBorder="1"/>
    <xf numFmtId="0" fontId="3" fillId="0" borderId="0" xfId="0" applyFont="1"/>
    <xf numFmtId="0" fontId="1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B3E"/>
      <color rgb="FF181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168A7-543C-F741-AE73-0837ADB5AEEF}">
  <dimension ref="A1:I131"/>
  <sheetViews>
    <sheetView tabSelected="1" zoomScale="139" workbookViewId="0">
      <selection activeCell="A114" sqref="A114"/>
    </sheetView>
  </sheetViews>
  <sheetFormatPr baseColWidth="10" defaultRowHeight="16" x14ac:dyDescent="0.2"/>
  <cols>
    <col min="1" max="1" width="64.33203125" style="1" customWidth="1"/>
    <col min="2" max="4" width="10.83203125" style="1"/>
    <col min="5" max="5" width="3.83203125" style="1" customWidth="1"/>
    <col min="6" max="6" width="14.83203125" style="3" bestFit="1" customWidth="1"/>
    <col min="7" max="9" width="10.83203125" style="1"/>
  </cols>
  <sheetData>
    <row r="1" spans="1:6" x14ac:dyDescent="0.2">
      <c r="A1" s="40" t="s">
        <v>114</v>
      </c>
      <c r="B1" s="41"/>
      <c r="C1" s="41"/>
      <c r="D1" s="41"/>
      <c r="E1" s="41"/>
      <c r="F1" s="42"/>
    </row>
    <row r="2" spans="1:6" x14ac:dyDescent="0.2">
      <c r="A2" s="43"/>
      <c r="B2" s="44"/>
      <c r="C2" s="44"/>
      <c r="D2" s="44"/>
      <c r="E2" s="44"/>
      <c r="F2" s="45"/>
    </row>
    <row r="3" spans="1:6" ht="23" x14ac:dyDescent="0.25">
      <c r="A3" s="37" t="s">
        <v>115</v>
      </c>
      <c r="B3" s="38"/>
      <c r="C3" s="38"/>
      <c r="D3" s="38"/>
      <c r="E3" s="38"/>
      <c r="F3" s="39"/>
    </row>
    <row r="4" spans="1:6" x14ac:dyDescent="0.2">
      <c r="A4" s="25"/>
      <c r="B4" s="26"/>
      <c r="C4" s="26"/>
      <c r="D4" s="26"/>
      <c r="E4" s="26"/>
      <c r="F4" s="27"/>
    </row>
    <row r="5" spans="1:6" ht="17" thickBot="1" x14ac:dyDescent="0.25">
      <c r="A5" s="34" t="s">
        <v>5</v>
      </c>
      <c r="B5" s="35"/>
      <c r="C5" s="35"/>
      <c r="D5" s="35"/>
      <c r="E5" s="35"/>
      <c r="F5" s="36"/>
    </row>
    <row r="6" spans="1:6" x14ac:dyDescent="0.2">
      <c r="A6" s="22"/>
      <c r="B6" s="23"/>
      <c r="C6" s="23"/>
      <c r="D6" s="23"/>
      <c r="E6" s="23"/>
      <c r="F6" s="24"/>
    </row>
    <row r="7" spans="1:6" ht="18" x14ac:dyDescent="0.2">
      <c r="A7" s="33" t="s">
        <v>21</v>
      </c>
      <c r="B7" s="33"/>
      <c r="C7" s="33"/>
      <c r="D7" s="33"/>
      <c r="E7" s="33"/>
      <c r="F7" s="33"/>
    </row>
    <row r="8" spans="1:6" x14ac:dyDescent="0.2">
      <c r="A8" s="13" t="s">
        <v>0</v>
      </c>
      <c r="B8" s="13" t="s">
        <v>1</v>
      </c>
      <c r="C8" s="13" t="s">
        <v>7</v>
      </c>
      <c r="D8" s="13" t="s">
        <v>2</v>
      </c>
      <c r="E8" s="13"/>
      <c r="F8" s="14" t="s">
        <v>6</v>
      </c>
    </row>
    <row r="9" spans="1:6" x14ac:dyDescent="0.2">
      <c r="A9" s="4" t="s">
        <v>10</v>
      </c>
      <c r="B9" s="10"/>
      <c r="C9" s="10"/>
      <c r="D9" s="10"/>
      <c r="E9" s="10"/>
      <c r="F9" s="11"/>
    </row>
    <row r="10" spans="1:6" x14ac:dyDescent="0.2">
      <c r="A10" s="6" t="s">
        <v>3</v>
      </c>
      <c r="B10" s="7"/>
      <c r="C10" s="10"/>
      <c r="D10" s="7"/>
      <c r="E10" s="10"/>
      <c r="F10" s="8">
        <v>10</v>
      </c>
    </row>
    <row r="11" spans="1:6" ht="17" x14ac:dyDescent="0.2">
      <c r="A11" s="9" t="s">
        <v>4</v>
      </c>
      <c r="B11" s="7"/>
      <c r="C11" s="7"/>
      <c r="D11" s="7">
        <f>C11*2</f>
        <v>0</v>
      </c>
      <c r="E11" s="10"/>
      <c r="F11" s="8">
        <v>10</v>
      </c>
    </row>
    <row r="12" spans="1:6" ht="17" x14ac:dyDescent="0.2">
      <c r="A12" s="9" t="s">
        <v>97</v>
      </c>
      <c r="B12" s="7"/>
      <c r="C12" s="10"/>
      <c r="D12" s="7"/>
      <c r="E12" s="10"/>
      <c r="F12" s="8">
        <v>10</v>
      </c>
    </row>
    <row r="13" spans="1:6" x14ac:dyDescent="0.2">
      <c r="A13" s="15" t="s">
        <v>11</v>
      </c>
      <c r="B13" s="10"/>
      <c r="C13" s="10"/>
      <c r="D13" s="10"/>
      <c r="E13" s="10"/>
      <c r="F13" s="11"/>
    </row>
    <row r="14" spans="1:6" ht="17" x14ac:dyDescent="0.2">
      <c r="A14" s="9" t="s">
        <v>8</v>
      </c>
      <c r="B14" s="7"/>
      <c r="C14" s="10"/>
      <c r="D14" s="7"/>
      <c r="E14" s="10"/>
      <c r="F14" s="8">
        <v>5</v>
      </c>
    </row>
    <row r="15" spans="1:6" ht="17" x14ac:dyDescent="0.2">
      <c r="A15" s="9" t="s">
        <v>9</v>
      </c>
      <c r="B15" s="7"/>
      <c r="C15" s="7"/>
      <c r="D15" s="7">
        <f>C15*5</f>
        <v>0</v>
      </c>
      <c r="E15" s="10"/>
      <c r="F15" s="8">
        <v>25</v>
      </c>
    </row>
    <row r="16" spans="1:6" x14ac:dyDescent="0.2">
      <c r="A16" s="6" t="s">
        <v>12</v>
      </c>
      <c r="B16" s="7"/>
      <c r="C16" s="10"/>
      <c r="D16" s="7"/>
      <c r="E16" s="10"/>
      <c r="F16" s="8">
        <v>30</v>
      </c>
    </row>
    <row r="17" spans="1:6" x14ac:dyDescent="0.2">
      <c r="A17" s="6" t="s">
        <v>107</v>
      </c>
      <c r="B17" s="7"/>
      <c r="C17" s="10"/>
      <c r="D17" s="7"/>
      <c r="E17" s="10"/>
      <c r="F17" s="8">
        <v>20</v>
      </c>
    </row>
    <row r="18" spans="1:6" ht="34" x14ac:dyDescent="0.2">
      <c r="A18" s="9" t="s">
        <v>125</v>
      </c>
      <c r="B18" s="7"/>
      <c r="C18" s="10"/>
      <c r="D18" s="7"/>
      <c r="E18" s="10"/>
      <c r="F18" s="8">
        <v>15</v>
      </c>
    </row>
    <row r="19" spans="1:6" x14ac:dyDescent="0.2">
      <c r="A19" s="6" t="s">
        <v>19</v>
      </c>
      <c r="B19" s="7"/>
      <c r="C19" s="10"/>
      <c r="D19" s="7"/>
      <c r="E19" s="10"/>
      <c r="F19" s="8">
        <v>20</v>
      </c>
    </row>
    <row r="20" spans="1:6" x14ac:dyDescent="0.2">
      <c r="A20" s="4" t="s">
        <v>16</v>
      </c>
      <c r="B20" s="10"/>
      <c r="C20" s="10"/>
      <c r="D20" s="10"/>
      <c r="E20" s="10"/>
      <c r="F20" s="11"/>
    </row>
    <row r="21" spans="1:6" ht="17" x14ac:dyDescent="0.2">
      <c r="A21" s="9" t="s">
        <v>17</v>
      </c>
      <c r="B21" s="7"/>
      <c r="C21" s="10"/>
      <c r="D21" s="7"/>
      <c r="E21" s="10"/>
      <c r="F21" s="8">
        <v>30</v>
      </c>
    </row>
    <row r="22" spans="1:6" x14ac:dyDescent="0.2">
      <c r="A22" s="6" t="s">
        <v>13</v>
      </c>
      <c r="B22" s="7"/>
      <c r="C22" s="10"/>
      <c r="D22" s="7"/>
      <c r="E22" s="10"/>
      <c r="F22" s="8">
        <v>50</v>
      </c>
    </row>
    <row r="23" spans="1:6" x14ac:dyDescent="0.2">
      <c r="A23" s="6" t="s">
        <v>14</v>
      </c>
      <c r="B23" s="7"/>
      <c r="C23" s="10"/>
      <c r="D23" s="7"/>
      <c r="E23" s="10"/>
      <c r="F23" s="8">
        <v>35</v>
      </c>
    </row>
    <row r="24" spans="1:6" x14ac:dyDescent="0.2">
      <c r="A24" s="6" t="s">
        <v>15</v>
      </c>
      <c r="B24" s="7"/>
      <c r="C24" s="10"/>
      <c r="D24" s="7"/>
      <c r="E24" s="10"/>
      <c r="F24" s="8">
        <v>25</v>
      </c>
    </row>
    <row r="25" spans="1:6" ht="34" x14ac:dyDescent="0.2">
      <c r="A25" s="9" t="s">
        <v>98</v>
      </c>
      <c r="B25" s="7"/>
      <c r="C25" s="7"/>
      <c r="D25" s="7">
        <f>C25*10</f>
        <v>0</v>
      </c>
      <c r="E25" s="10"/>
      <c r="F25" s="8">
        <v>50</v>
      </c>
    </row>
    <row r="26" spans="1:6" x14ac:dyDescent="0.2">
      <c r="A26" s="6" t="s">
        <v>99</v>
      </c>
      <c r="B26" s="7"/>
      <c r="C26" s="7"/>
      <c r="D26" s="7">
        <f>C26*5</f>
        <v>0</v>
      </c>
      <c r="E26" s="10"/>
      <c r="F26" s="8">
        <v>25</v>
      </c>
    </row>
    <row r="27" spans="1:6" x14ac:dyDescent="0.2">
      <c r="A27" s="4" t="s">
        <v>18</v>
      </c>
      <c r="B27" s="10"/>
      <c r="C27" s="10"/>
      <c r="D27" s="10"/>
      <c r="E27" s="10"/>
      <c r="F27" s="11"/>
    </row>
    <row r="28" spans="1:6" x14ac:dyDescent="0.2">
      <c r="A28" s="6" t="s">
        <v>106</v>
      </c>
      <c r="B28" s="7"/>
      <c r="C28" s="10"/>
      <c r="D28" s="7"/>
      <c r="E28" s="10"/>
      <c r="F28" s="8">
        <v>5</v>
      </c>
    </row>
    <row r="29" spans="1:6" x14ac:dyDescent="0.2">
      <c r="A29" s="6" t="s">
        <v>105</v>
      </c>
      <c r="B29" s="7"/>
      <c r="C29" s="10"/>
      <c r="D29" s="7"/>
      <c r="E29" s="10"/>
      <c r="F29" s="8">
        <v>5</v>
      </c>
    </row>
    <row r="30" spans="1:6" ht="34" x14ac:dyDescent="0.2">
      <c r="A30" s="9" t="s">
        <v>104</v>
      </c>
      <c r="B30" s="7"/>
      <c r="C30" s="10"/>
      <c r="D30" s="7"/>
      <c r="E30" s="10"/>
      <c r="F30" s="8">
        <v>5</v>
      </c>
    </row>
    <row r="31" spans="1:6" x14ac:dyDescent="0.2">
      <c r="A31" s="15" t="s">
        <v>76</v>
      </c>
      <c r="B31" s="10"/>
      <c r="C31" s="10"/>
      <c r="D31" s="10"/>
      <c r="E31" s="10"/>
      <c r="F31" s="11"/>
    </row>
    <row r="32" spans="1:6" ht="51" x14ac:dyDescent="0.2">
      <c r="A32" s="9" t="s">
        <v>77</v>
      </c>
      <c r="B32" s="7"/>
      <c r="C32" s="7"/>
      <c r="D32" s="7">
        <f>C32*2</f>
        <v>0</v>
      </c>
      <c r="E32" s="10"/>
      <c r="F32" s="8">
        <v>10</v>
      </c>
    </row>
    <row r="33" spans="1:6" ht="34" x14ac:dyDescent="0.2">
      <c r="A33" s="9" t="s">
        <v>78</v>
      </c>
      <c r="B33" s="7"/>
      <c r="C33" s="10"/>
      <c r="D33" s="7"/>
      <c r="E33" s="10"/>
      <c r="F33" s="8">
        <v>5</v>
      </c>
    </row>
    <row r="34" spans="1:6" ht="34" x14ac:dyDescent="0.2">
      <c r="A34" s="9" t="s">
        <v>79</v>
      </c>
      <c r="B34" s="7"/>
      <c r="C34" s="7"/>
      <c r="D34" s="7">
        <f>C34*3</f>
        <v>0</v>
      </c>
      <c r="E34" s="10"/>
      <c r="F34" s="8">
        <v>6</v>
      </c>
    </row>
    <row r="35" spans="1:6" ht="17" x14ac:dyDescent="0.2">
      <c r="A35" s="9" t="s">
        <v>80</v>
      </c>
      <c r="B35" s="7"/>
      <c r="C35" s="7"/>
      <c r="D35" s="7">
        <f>C35*1</f>
        <v>0</v>
      </c>
      <c r="E35" s="10"/>
      <c r="F35" s="8">
        <v>12</v>
      </c>
    </row>
    <row r="36" spans="1:6" ht="34" x14ac:dyDescent="0.2">
      <c r="A36" s="9" t="s">
        <v>81</v>
      </c>
      <c r="B36" s="7"/>
      <c r="C36" s="10"/>
      <c r="D36" s="7"/>
      <c r="E36" s="10"/>
      <c r="F36" s="8">
        <v>10</v>
      </c>
    </row>
    <row r="37" spans="1:6" ht="51" x14ac:dyDescent="0.2">
      <c r="A37" s="9" t="s">
        <v>126</v>
      </c>
      <c r="B37" s="7"/>
      <c r="C37" s="7"/>
      <c r="D37" s="7">
        <f>C37*2</f>
        <v>0</v>
      </c>
      <c r="E37" s="10"/>
      <c r="F37" s="8">
        <v>24</v>
      </c>
    </row>
    <row r="38" spans="1:6" x14ac:dyDescent="0.2">
      <c r="A38" s="12" t="s">
        <v>23</v>
      </c>
      <c r="B38" s="10"/>
      <c r="C38" s="10"/>
      <c r="D38" s="12">
        <f>SUM(D10:D37)</f>
        <v>0</v>
      </c>
      <c r="E38" s="10"/>
      <c r="F38" s="5">
        <f>SUM(F10:F37)</f>
        <v>442</v>
      </c>
    </row>
    <row r="39" spans="1:6" x14ac:dyDescent="0.2">
      <c r="A39" s="10"/>
      <c r="B39" s="10"/>
      <c r="C39" s="10"/>
      <c r="D39" s="10"/>
      <c r="E39" s="10"/>
      <c r="F39" s="11"/>
    </row>
    <row r="40" spans="1:6" ht="18" x14ac:dyDescent="0.2">
      <c r="A40" s="33" t="s">
        <v>22</v>
      </c>
      <c r="B40" s="33"/>
      <c r="C40" s="33"/>
      <c r="D40" s="33"/>
      <c r="E40" s="33"/>
      <c r="F40" s="33"/>
    </row>
    <row r="41" spans="1:6" x14ac:dyDescent="0.2">
      <c r="A41" s="13" t="s">
        <v>0</v>
      </c>
      <c r="B41" s="13" t="s">
        <v>1</v>
      </c>
      <c r="C41" s="13" t="s">
        <v>7</v>
      </c>
      <c r="D41" s="13" t="s">
        <v>2</v>
      </c>
      <c r="E41" s="13"/>
      <c r="F41" s="14" t="s">
        <v>6</v>
      </c>
    </row>
    <row r="42" spans="1:6" x14ac:dyDescent="0.2">
      <c r="A42" s="4" t="s">
        <v>20</v>
      </c>
      <c r="B42" s="10"/>
      <c r="C42" s="10"/>
      <c r="D42" s="10"/>
      <c r="E42" s="10"/>
      <c r="F42" s="11"/>
    </row>
    <row r="43" spans="1:6" ht="34" x14ac:dyDescent="0.2">
      <c r="A43" s="9" t="s">
        <v>24</v>
      </c>
      <c r="B43" s="7"/>
      <c r="C43" s="10"/>
      <c r="D43" s="7"/>
      <c r="E43" s="10"/>
      <c r="F43" s="8">
        <v>20</v>
      </c>
    </row>
    <row r="44" spans="1:6" ht="34" x14ac:dyDescent="0.2">
      <c r="A44" s="9" t="s">
        <v>25</v>
      </c>
      <c r="B44" s="7"/>
      <c r="C44" s="7"/>
      <c r="D44" s="7">
        <f>C44*10</f>
        <v>0</v>
      </c>
      <c r="E44" s="10"/>
      <c r="F44" s="8">
        <v>50</v>
      </c>
    </row>
    <row r="45" spans="1:6" ht="34" x14ac:dyDescent="0.2">
      <c r="A45" s="9" t="s">
        <v>26</v>
      </c>
      <c r="B45" s="7"/>
      <c r="C45" s="7"/>
      <c r="D45" s="7">
        <f>C45*5</f>
        <v>0</v>
      </c>
      <c r="E45" s="10"/>
      <c r="F45" s="8">
        <v>25</v>
      </c>
    </row>
    <row r="46" spans="1:6" ht="34" x14ac:dyDescent="0.2">
      <c r="A46" s="9" t="s">
        <v>27</v>
      </c>
      <c r="B46" s="7"/>
      <c r="C46" s="7"/>
      <c r="D46" s="7">
        <f>C46*2</f>
        <v>0</v>
      </c>
      <c r="E46" s="10"/>
      <c r="F46" s="8">
        <v>10</v>
      </c>
    </row>
    <row r="47" spans="1:6" ht="34" x14ac:dyDescent="0.2">
      <c r="A47" s="9" t="s">
        <v>28</v>
      </c>
      <c r="B47" s="7"/>
      <c r="C47" s="10"/>
      <c r="D47" s="7"/>
      <c r="E47" s="10"/>
      <c r="F47" s="8">
        <v>30</v>
      </c>
    </row>
    <row r="48" spans="1:6" ht="51" x14ac:dyDescent="0.2">
      <c r="A48" s="9" t="s">
        <v>29</v>
      </c>
      <c r="B48" s="7"/>
      <c r="C48" s="10"/>
      <c r="D48" s="7"/>
      <c r="E48" s="10"/>
      <c r="F48" s="8">
        <v>30</v>
      </c>
    </row>
    <row r="49" spans="1:6" ht="17" x14ac:dyDescent="0.2">
      <c r="A49" s="9" t="s">
        <v>32</v>
      </c>
      <c r="B49" s="7"/>
      <c r="C49" s="10"/>
      <c r="D49" s="7"/>
      <c r="E49" s="10"/>
      <c r="F49" s="8">
        <v>10</v>
      </c>
    </row>
    <row r="50" spans="1:6" ht="17" x14ac:dyDescent="0.2">
      <c r="A50" s="9" t="s">
        <v>31</v>
      </c>
      <c r="B50" s="7"/>
      <c r="C50" s="10"/>
      <c r="D50" s="7"/>
      <c r="E50" s="10"/>
      <c r="F50" s="8">
        <v>10</v>
      </c>
    </row>
    <row r="51" spans="1:6" ht="17" x14ac:dyDescent="0.2">
      <c r="A51" s="16" t="s">
        <v>33</v>
      </c>
      <c r="B51" s="7"/>
      <c r="C51" s="10"/>
      <c r="D51" s="7"/>
      <c r="E51" s="10"/>
      <c r="F51" s="8"/>
    </row>
    <row r="52" spans="1:6" ht="17" x14ac:dyDescent="0.2">
      <c r="A52" s="9" t="s">
        <v>39</v>
      </c>
      <c r="B52" s="7"/>
      <c r="C52" s="10"/>
      <c r="D52" s="7"/>
      <c r="E52" s="10"/>
      <c r="F52" s="8">
        <v>20</v>
      </c>
    </row>
    <row r="53" spans="1:6" ht="17" x14ac:dyDescent="0.2">
      <c r="A53" s="9" t="s">
        <v>40</v>
      </c>
      <c r="B53" s="7"/>
      <c r="C53" s="10"/>
      <c r="D53" s="7"/>
      <c r="E53" s="10"/>
      <c r="F53" s="8"/>
    </row>
    <row r="54" spans="1:6" ht="34" x14ac:dyDescent="0.2">
      <c r="A54" s="9" t="s">
        <v>38</v>
      </c>
      <c r="B54" s="7"/>
      <c r="C54" s="10"/>
      <c r="D54" s="7"/>
      <c r="E54" s="10"/>
      <c r="F54" s="8">
        <v>50</v>
      </c>
    </row>
    <row r="55" spans="1:6" ht="17" x14ac:dyDescent="0.2">
      <c r="A55" s="16" t="s">
        <v>37</v>
      </c>
      <c r="B55" s="7"/>
      <c r="C55" s="10"/>
      <c r="D55" s="7"/>
      <c r="E55" s="10"/>
      <c r="F55" s="8"/>
    </row>
    <row r="56" spans="1:6" ht="34" x14ac:dyDescent="0.2">
      <c r="A56" s="9" t="s">
        <v>34</v>
      </c>
      <c r="B56" s="7"/>
      <c r="C56" s="10"/>
      <c r="D56" s="7"/>
      <c r="E56" s="10"/>
      <c r="F56" s="8">
        <v>10</v>
      </c>
    </row>
    <row r="57" spans="1:6" ht="34" x14ac:dyDescent="0.2">
      <c r="A57" s="9" t="s">
        <v>35</v>
      </c>
      <c r="B57" s="7"/>
      <c r="C57" s="10"/>
      <c r="D57" s="7"/>
      <c r="E57" s="10"/>
      <c r="F57" s="8">
        <v>5</v>
      </c>
    </row>
    <row r="58" spans="1:6" ht="34" x14ac:dyDescent="0.2">
      <c r="A58" s="9" t="s">
        <v>36</v>
      </c>
      <c r="B58" s="7"/>
      <c r="C58" s="7"/>
      <c r="D58" s="7">
        <f>C58*5</f>
        <v>0</v>
      </c>
      <c r="E58" s="10"/>
      <c r="F58" s="8">
        <v>25</v>
      </c>
    </row>
    <row r="59" spans="1:6" ht="34" x14ac:dyDescent="0.2">
      <c r="A59" s="9" t="s">
        <v>42</v>
      </c>
      <c r="B59" s="7"/>
      <c r="C59" s="7"/>
      <c r="D59" s="7">
        <f>C59*5</f>
        <v>0</v>
      </c>
      <c r="E59" s="10"/>
      <c r="F59" s="8">
        <v>20</v>
      </c>
    </row>
    <row r="60" spans="1:6" ht="51" x14ac:dyDescent="0.2">
      <c r="A60" s="9" t="s">
        <v>41</v>
      </c>
      <c r="B60" s="7"/>
      <c r="C60" s="7"/>
      <c r="D60" s="7">
        <f>C60*5</f>
        <v>0</v>
      </c>
      <c r="E60" s="10"/>
      <c r="F60" s="8">
        <v>20</v>
      </c>
    </row>
    <row r="61" spans="1:6" x14ac:dyDescent="0.2">
      <c r="A61" s="12" t="s">
        <v>30</v>
      </c>
      <c r="B61" s="10"/>
      <c r="C61" s="10"/>
      <c r="D61" s="12">
        <f>SUM(D43:D60)</f>
        <v>0</v>
      </c>
      <c r="E61" s="10"/>
      <c r="F61" s="5">
        <f>SUM(F43:F60)</f>
        <v>335</v>
      </c>
    </row>
    <row r="62" spans="1:6" x14ac:dyDescent="0.2">
      <c r="A62" s="10"/>
      <c r="B62" s="10"/>
      <c r="C62" s="10"/>
      <c r="D62" s="10"/>
      <c r="E62" s="10"/>
      <c r="F62" s="11"/>
    </row>
    <row r="63" spans="1:6" ht="18" x14ac:dyDescent="0.2">
      <c r="A63" s="33" t="s">
        <v>46</v>
      </c>
      <c r="B63" s="33"/>
      <c r="C63" s="33"/>
      <c r="D63" s="33"/>
      <c r="E63" s="33"/>
      <c r="F63" s="33"/>
    </row>
    <row r="64" spans="1:6" x14ac:dyDescent="0.2">
      <c r="A64" s="13" t="s">
        <v>0</v>
      </c>
      <c r="B64" s="13" t="s">
        <v>1</v>
      </c>
      <c r="C64" s="13" t="s">
        <v>7</v>
      </c>
      <c r="D64" s="13" t="s">
        <v>2</v>
      </c>
      <c r="E64" s="13"/>
      <c r="F64" s="14" t="s">
        <v>6</v>
      </c>
    </row>
    <row r="65" spans="1:6" x14ac:dyDescent="0.2">
      <c r="A65" s="4" t="s">
        <v>43</v>
      </c>
      <c r="B65" s="10"/>
      <c r="C65" s="10"/>
      <c r="D65" s="10"/>
      <c r="E65" s="10"/>
      <c r="F65" s="11"/>
    </row>
    <row r="66" spans="1:6" ht="34" x14ac:dyDescent="0.2">
      <c r="A66" s="9" t="s">
        <v>44</v>
      </c>
      <c r="B66" s="7"/>
      <c r="C66" s="10"/>
      <c r="D66" s="7"/>
      <c r="E66" s="10"/>
      <c r="F66" s="8">
        <v>20</v>
      </c>
    </row>
    <row r="67" spans="1:6" ht="17" x14ac:dyDescent="0.2">
      <c r="A67" s="9" t="s">
        <v>53</v>
      </c>
      <c r="B67" s="7"/>
      <c r="C67" s="10"/>
      <c r="D67" s="7"/>
      <c r="E67" s="10"/>
      <c r="F67" s="8">
        <v>20</v>
      </c>
    </row>
    <row r="68" spans="1:6" ht="34" x14ac:dyDescent="0.2">
      <c r="A68" s="9" t="s">
        <v>45</v>
      </c>
      <c r="B68" s="7"/>
      <c r="C68" s="10"/>
      <c r="D68" s="7"/>
      <c r="E68" s="10"/>
      <c r="F68" s="8">
        <v>10</v>
      </c>
    </row>
    <row r="69" spans="1:6" ht="51" x14ac:dyDescent="0.2">
      <c r="A69" s="9" t="s">
        <v>47</v>
      </c>
      <c r="B69" s="7"/>
      <c r="C69" s="10"/>
      <c r="D69" s="7"/>
      <c r="E69" s="10"/>
      <c r="F69" s="8">
        <v>10</v>
      </c>
    </row>
    <row r="70" spans="1:6" ht="51" x14ac:dyDescent="0.2">
      <c r="A70" s="9" t="s">
        <v>48</v>
      </c>
      <c r="B70" s="7"/>
      <c r="C70" s="10"/>
      <c r="D70" s="7"/>
      <c r="E70" s="10"/>
      <c r="F70" s="8">
        <v>10</v>
      </c>
    </row>
    <row r="71" spans="1:6" ht="34" x14ac:dyDescent="0.2">
      <c r="A71" s="9" t="s">
        <v>49</v>
      </c>
      <c r="B71" s="7"/>
      <c r="C71" s="10"/>
      <c r="D71" s="7"/>
      <c r="E71" s="10"/>
      <c r="F71" s="8">
        <v>10</v>
      </c>
    </row>
    <row r="72" spans="1:6" ht="51" x14ac:dyDescent="0.2">
      <c r="A72" s="9" t="s">
        <v>50</v>
      </c>
      <c r="B72" s="7"/>
      <c r="C72" s="10"/>
      <c r="D72" s="7"/>
      <c r="E72" s="10"/>
      <c r="F72" s="8">
        <v>10</v>
      </c>
    </row>
    <row r="73" spans="1:6" ht="34" x14ac:dyDescent="0.2">
      <c r="A73" s="9" t="s">
        <v>51</v>
      </c>
      <c r="B73" s="7"/>
      <c r="C73" s="10"/>
      <c r="D73" s="7"/>
      <c r="E73" s="10"/>
      <c r="F73" s="8">
        <v>10</v>
      </c>
    </row>
    <row r="74" spans="1:6" ht="34" x14ac:dyDescent="0.2">
      <c r="A74" s="9" t="s">
        <v>52</v>
      </c>
      <c r="B74" s="7"/>
      <c r="C74" s="10"/>
      <c r="D74" s="7"/>
      <c r="E74" s="10"/>
      <c r="F74" s="8">
        <v>10</v>
      </c>
    </row>
    <row r="75" spans="1:6" ht="34" x14ac:dyDescent="0.2">
      <c r="A75" s="9" t="s">
        <v>54</v>
      </c>
      <c r="B75" s="7"/>
      <c r="C75" s="10"/>
      <c r="D75" s="7"/>
      <c r="E75" s="10"/>
      <c r="F75" s="8">
        <v>20</v>
      </c>
    </row>
    <row r="76" spans="1:6" ht="51" x14ac:dyDescent="0.2">
      <c r="A76" s="9" t="s">
        <v>55</v>
      </c>
      <c r="B76" s="7"/>
      <c r="C76" s="10"/>
      <c r="D76" s="7"/>
      <c r="E76" s="10"/>
      <c r="F76" s="8">
        <v>30</v>
      </c>
    </row>
    <row r="77" spans="1:6" x14ac:dyDescent="0.2">
      <c r="A77" s="4" t="s">
        <v>56</v>
      </c>
      <c r="B77" s="10"/>
      <c r="C77" s="10"/>
      <c r="D77" s="10"/>
      <c r="E77" s="10"/>
      <c r="F77" s="11"/>
    </row>
    <row r="78" spans="1:6" ht="17" x14ac:dyDescent="0.2">
      <c r="A78" s="9" t="s">
        <v>57</v>
      </c>
      <c r="B78" s="7"/>
      <c r="C78" s="10"/>
      <c r="D78" s="7"/>
      <c r="E78" s="10"/>
      <c r="F78" s="8">
        <v>10</v>
      </c>
    </row>
    <row r="79" spans="1:6" ht="34" x14ac:dyDescent="0.2">
      <c r="A79" s="9" t="s">
        <v>59</v>
      </c>
      <c r="B79" s="7"/>
      <c r="C79" s="10"/>
      <c r="D79" s="7"/>
      <c r="E79" s="10"/>
      <c r="F79" s="8">
        <v>10</v>
      </c>
    </row>
    <row r="80" spans="1:6" ht="34" x14ac:dyDescent="0.2">
      <c r="A80" s="9" t="s">
        <v>68</v>
      </c>
      <c r="B80" s="7"/>
      <c r="C80" s="10"/>
      <c r="D80" s="7"/>
      <c r="E80" s="10"/>
      <c r="F80" s="8">
        <v>10</v>
      </c>
    </row>
    <row r="81" spans="1:6" x14ac:dyDescent="0.2">
      <c r="A81" s="6" t="s">
        <v>58</v>
      </c>
      <c r="B81" s="7"/>
      <c r="C81" s="10"/>
      <c r="D81" s="7"/>
      <c r="E81" s="10"/>
      <c r="F81" s="8">
        <v>10</v>
      </c>
    </row>
    <row r="82" spans="1:6" ht="34" x14ac:dyDescent="0.2">
      <c r="A82" s="9" t="s">
        <v>60</v>
      </c>
      <c r="B82" s="7"/>
      <c r="C82" s="10"/>
      <c r="D82" s="7"/>
      <c r="E82" s="10"/>
      <c r="F82" s="8">
        <v>10</v>
      </c>
    </row>
    <row r="83" spans="1:6" ht="34" x14ac:dyDescent="0.2">
      <c r="A83" s="9" t="s">
        <v>61</v>
      </c>
      <c r="B83" s="7"/>
      <c r="C83" s="7"/>
      <c r="D83" s="7">
        <f>C83*2</f>
        <v>0</v>
      </c>
      <c r="E83" s="10"/>
      <c r="F83" s="8">
        <v>10</v>
      </c>
    </row>
    <row r="84" spans="1:6" ht="34" x14ac:dyDescent="0.2">
      <c r="A84" s="9" t="s">
        <v>62</v>
      </c>
      <c r="B84" s="7"/>
      <c r="C84" s="10"/>
      <c r="D84" s="7"/>
      <c r="E84" s="10"/>
      <c r="F84" s="8">
        <v>10</v>
      </c>
    </row>
    <row r="85" spans="1:6" x14ac:dyDescent="0.2">
      <c r="A85" s="4" t="s">
        <v>63</v>
      </c>
      <c r="B85" s="10"/>
      <c r="C85" s="10"/>
      <c r="D85" s="10"/>
      <c r="E85" s="10"/>
      <c r="F85" s="11"/>
    </row>
    <row r="86" spans="1:6" ht="17" x14ac:dyDescent="0.2">
      <c r="A86" s="9" t="s">
        <v>64</v>
      </c>
      <c r="B86" s="7"/>
      <c r="C86" s="10"/>
      <c r="D86" s="7"/>
      <c r="E86" s="10"/>
      <c r="F86" s="8">
        <v>5</v>
      </c>
    </row>
    <row r="87" spans="1:6" ht="17" x14ac:dyDescent="0.2">
      <c r="A87" s="9" t="s">
        <v>65</v>
      </c>
      <c r="B87" s="7"/>
      <c r="C87" s="7"/>
      <c r="D87" s="7">
        <f>C87*1</f>
        <v>0</v>
      </c>
      <c r="E87" s="10"/>
      <c r="F87" s="8">
        <v>20</v>
      </c>
    </row>
    <row r="88" spans="1:6" ht="34" x14ac:dyDescent="0.2">
      <c r="A88" s="9" t="s">
        <v>66</v>
      </c>
      <c r="B88" s="7"/>
      <c r="C88" s="10"/>
      <c r="D88" s="7"/>
      <c r="E88" s="10"/>
      <c r="F88" s="8">
        <v>20</v>
      </c>
    </row>
    <row r="89" spans="1:6" x14ac:dyDescent="0.2">
      <c r="A89" s="4" t="s">
        <v>69</v>
      </c>
      <c r="B89" s="10"/>
      <c r="C89" s="10"/>
      <c r="D89" s="10"/>
      <c r="E89" s="10"/>
      <c r="F89" s="11"/>
    </row>
    <row r="90" spans="1:6" ht="51" x14ac:dyDescent="0.2">
      <c r="A90" s="9" t="s">
        <v>70</v>
      </c>
      <c r="B90" s="7"/>
      <c r="C90" s="7"/>
      <c r="D90" s="7">
        <f>C90*2</f>
        <v>0</v>
      </c>
      <c r="E90" s="10"/>
      <c r="F90" s="8">
        <v>10</v>
      </c>
    </row>
    <row r="91" spans="1:6" ht="34" x14ac:dyDescent="0.2">
      <c r="A91" s="9" t="s">
        <v>71</v>
      </c>
      <c r="B91" s="7"/>
      <c r="C91" s="7"/>
      <c r="D91" s="7">
        <f>C91*2</f>
        <v>0</v>
      </c>
      <c r="E91" s="10"/>
      <c r="F91" s="8">
        <v>10</v>
      </c>
    </row>
    <row r="92" spans="1:6" x14ac:dyDescent="0.2">
      <c r="A92" s="6" t="s">
        <v>72</v>
      </c>
      <c r="B92" s="7"/>
      <c r="C92" s="10"/>
      <c r="D92" s="7"/>
      <c r="E92" s="10"/>
      <c r="F92" s="8">
        <v>8</v>
      </c>
    </row>
    <row r="93" spans="1:6" ht="34" x14ac:dyDescent="0.2">
      <c r="A93" s="9" t="s">
        <v>73</v>
      </c>
      <c r="B93" s="7"/>
      <c r="C93" s="7"/>
      <c r="D93" s="7">
        <f>C93*2</f>
        <v>0</v>
      </c>
      <c r="E93" s="10"/>
      <c r="F93" s="8">
        <v>10</v>
      </c>
    </row>
    <row r="94" spans="1:6" ht="17" x14ac:dyDescent="0.2">
      <c r="A94" s="9" t="s">
        <v>75</v>
      </c>
      <c r="B94" s="7"/>
      <c r="C94" s="10"/>
      <c r="D94" s="7"/>
      <c r="E94" s="10"/>
      <c r="F94" s="8">
        <v>12</v>
      </c>
    </row>
    <row r="95" spans="1:6" x14ac:dyDescent="0.2">
      <c r="A95" s="12" t="s">
        <v>74</v>
      </c>
      <c r="B95" s="10"/>
      <c r="C95" s="10"/>
      <c r="D95" s="12">
        <f>SUM(D66:D94)</f>
        <v>0</v>
      </c>
      <c r="E95" s="10"/>
      <c r="F95" s="5">
        <f>SUM(F66:F94)</f>
        <v>325</v>
      </c>
    </row>
    <row r="96" spans="1:6" x14ac:dyDescent="0.2">
      <c r="A96" s="10"/>
      <c r="B96" s="10"/>
      <c r="C96" s="10"/>
      <c r="D96" s="10"/>
      <c r="E96" s="10"/>
      <c r="F96" s="11">
        <f>SUM(F66:F95)</f>
        <v>650</v>
      </c>
    </row>
    <row r="97" spans="1:6" ht="18" x14ac:dyDescent="0.2">
      <c r="A97" s="33" t="s">
        <v>67</v>
      </c>
      <c r="B97" s="33"/>
      <c r="C97" s="33"/>
      <c r="D97" s="33"/>
      <c r="E97" s="33"/>
      <c r="F97" s="33"/>
    </row>
    <row r="98" spans="1:6" x14ac:dyDescent="0.2">
      <c r="A98" s="13" t="s">
        <v>0</v>
      </c>
      <c r="B98" s="13" t="s">
        <v>1</v>
      </c>
      <c r="C98" s="13" t="s">
        <v>7</v>
      </c>
      <c r="D98" s="13" t="s">
        <v>2</v>
      </c>
      <c r="E98" s="13"/>
      <c r="F98" s="14" t="s">
        <v>6</v>
      </c>
    </row>
    <row r="99" spans="1:6" x14ac:dyDescent="0.2">
      <c r="A99" s="4" t="s">
        <v>82</v>
      </c>
      <c r="B99" s="10"/>
      <c r="C99" s="10"/>
      <c r="D99" s="10"/>
      <c r="E99" s="10"/>
      <c r="F99" s="11"/>
    </row>
    <row r="100" spans="1:6" x14ac:dyDescent="0.2">
      <c r="A100" s="6" t="s">
        <v>83</v>
      </c>
      <c r="B100" s="7"/>
      <c r="C100" s="10"/>
      <c r="D100" s="7"/>
      <c r="E100" s="10"/>
      <c r="F100" s="8">
        <v>10</v>
      </c>
    </row>
    <row r="101" spans="1:6" x14ac:dyDescent="0.2">
      <c r="A101" s="6" t="s">
        <v>84</v>
      </c>
      <c r="B101" s="7"/>
      <c r="C101" s="10"/>
      <c r="D101" s="7"/>
      <c r="E101" s="10"/>
      <c r="F101" s="8">
        <v>5</v>
      </c>
    </row>
    <row r="102" spans="1:6" x14ac:dyDescent="0.2">
      <c r="A102" s="6" t="s">
        <v>85</v>
      </c>
      <c r="B102" s="7"/>
      <c r="C102" s="10"/>
      <c r="D102" s="7"/>
      <c r="E102" s="10"/>
      <c r="F102" s="8">
        <v>5</v>
      </c>
    </row>
    <row r="103" spans="1:6" x14ac:dyDescent="0.2">
      <c r="A103" s="6" t="s">
        <v>86</v>
      </c>
      <c r="B103" s="7"/>
      <c r="C103" s="10"/>
      <c r="D103" s="7"/>
      <c r="E103" s="10"/>
      <c r="F103" s="8">
        <v>10</v>
      </c>
    </row>
    <row r="104" spans="1:6" x14ac:dyDescent="0.2">
      <c r="A104" s="6" t="s">
        <v>87</v>
      </c>
      <c r="B104" s="7"/>
      <c r="C104" s="10"/>
      <c r="D104" s="7"/>
      <c r="E104" s="10"/>
      <c r="F104" s="8">
        <v>10</v>
      </c>
    </row>
    <row r="105" spans="1:6" x14ac:dyDescent="0.2">
      <c r="A105" s="6" t="s">
        <v>91</v>
      </c>
      <c r="B105" s="7"/>
      <c r="C105" s="10"/>
      <c r="D105" s="7"/>
      <c r="E105" s="10"/>
      <c r="F105" s="8">
        <v>5</v>
      </c>
    </row>
    <row r="106" spans="1:6" ht="34" x14ac:dyDescent="0.2">
      <c r="A106" s="16" t="s">
        <v>95</v>
      </c>
      <c r="B106" s="10"/>
      <c r="C106" s="10"/>
      <c r="D106" s="10"/>
      <c r="E106" s="10"/>
      <c r="F106" s="11"/>
    </row>
    <row r="107" spans="1:6" ht="34" x14ac:dyDescent="0.2">
      <c r="A107" s="9" t="s">
        <v>96</v>
      </c>
      <c r="B107" s="7"/>
      <c r="C107" s="10"/>
      <c r="D107" s="7"/>
      <c r="E107" s="10"/>
      <c r="F107" s="8">
        <v>10</v>
      </c>
    </row>
    <row r="108" spans="1:6" ht="34" x14ac:dyDescent="0.2">
      <c r="A108" s="9" t="s">
        <v>100</v>
      </c>
      <c r="B108" s="7"/>
      <c r="C108" s="10"/>
      <c r="D108" s="7"/>
      <c r="E108" s="10"/>
      <c r="F108" s="8">
        <v>10</v>
      </c>
    </row>
    <row r="109" spans="1:6" ht="34" x14ac:dyDescent="0.2">
      <c r="A109" s="9" t="s">
        <v>101</v>
      </c>
      <c r="B109" s="7"/>
      <c r="C109" s="10"/>
      <c r="D109" s="7"/>
      <c r="E109" s="10"/>
      <c r="F109" s="8">
        <v>10</v>
      </c>
    </row>
    <row r="110" spans="1:6" ht="34" x14ac:dyDescent="0.2">
      <c r="A110" s="9" t="s">
        <v>102</v>
      </c>
      <c r="B110" s="7"/>
      <c r="C110" s="10"/>
      <c r="D110" s="7"/>
      <c r="E110" s="10"/>
      <c r="F110" s="8">
        <v>15</v>
      </c>
    </row>
    <row r="111" spans="1:6" ht="34" x14ac:dyDescent="0.2">
      <c r="A111" s="9" t="s">
        <v>103</v>
      </c>
      <c r="B111" s="7"/>
      <c r="C111" s="10"/>
      <c r="D111" s="7"/>
      <c r="E111" s="10"/>
      <c r="F111" s="8">
        <v>15</v>
      </c>
    </row>
    <row r="112" spans="1:6" x14ac:dyDescent="0.2">
      <c r="A112" s="4" t="s">
        <v>88</v>
      </c>
      <c r="B112" s="10"/>
      <c r="C112" s="10"/>
      <c r="D112" s="10"/>
      <c r="E112" s="10"/>
      <c r="F112" s="11"/>
    </row>
    <row r="113" spans="1:6" ht="34" x14ac:dyDescent="0.2">
      <c r="A113" s="9" t="s">
        <v>89</v>
      </c>
      <c r="B113" s="7"/>
      <c r="C113" s="10"/>
      <c r="D113" s="7"/>
      <c r="E113" s="10"/>
      <c r="F113" s="8">
        <v>10</v>
      </c>
    </row>
    <row r="114" spans="1:6" ht="34" x14ac:dyDescent="0.2">
      <c r="A114" s="9" t="s">
        <v>127</v>
      </c>
      <c r="B114" s="7"/>
      <c r="C114" s="10"/>
      <c r="D114" s="7"/>
      <c r="E114" s="10"/>
      <c r="F114" s="8">
        <v>15</v>
      </c>
    </row>
    <row r="115" spans="1:6" ht="34" x14ac:dyDescent="0.2">
      <c r="A115" s="9" t="s">
        <v>90</v>
      </c>
      <c r="B115" s="7"/>
      <c r="C115" s="10"/>
      <c r="D115" s="7"/>
      <c r="E115" s="10"/>
      <c r="F115" s="8">
        <v>10</v>
      </c>
    </row>
    <row r="116" spans="1:6" ht="34" x14ac:dyDescent="0.2">
      <c r="A116" s="9" t="s">
        <v>92</v>
      </c>
      <c r="B116" s="7"/>
      <c r="C116" s="7"/>
      <c r="D116" s="7">
        <f>C116*2</f>
        <v>0</v>
      </c>
      <c r="E116" s="10"/>
      <c r="F116" s="8">
        <v>20</v>
      </c>
    </row>
    <row r="117" spans="1:6" x14ac:dyDescent="0.2">
      <c r="A117" s="13" t="s">
        <v>93</v>
      </c>
      <c r="B117" s="10"/>
      <c r="C117" s="10"/>
      <c r="D117" s="12">
        <f>SUM(D100:D116)</f>
        <v>0</v>
      </c>
      <c r="E117" s="10"/>
      <c r="F117" s="5">
        <f>SUM(F100:F116)</f>
        <v>160</v>
      </c>
    </row>
    <row r="118" spans="1:6" ht="17" thickBot="1" x14ac:dyDescent="0.25"/>
    <row r="119" spans="1:6" ht="17" thickBot="1" x14ac:dyDescent="0.25">
      <c r="A119" s="19" t="s">
        <v>94</v>
      </c>
      <c r="B119" s="17"/>
      <c r="C119" s="17"/>
      <c r="D119" s="18">
        <f>D117+D95+D61+D38</f>
        <v>0</v>
      </c>
    </row>
    <row r="121" spans="1:6" x14ac:dyDescent="0.2">
      <c r="A121" s="20" t="s">
        <v>108</v>
      </c>
    </row>
    <row r="123" spans="1:6" x14ac:dyDescent="0.2">
      <c r="A123" s="2" t="s">
        <v>109</v>
      </c>
    </row>
    <row r="124" spans="1:6" x14ac:dyDescent="0.2">
      <c r="A124" s="1" t="s">
        <v>112</v>
      </c>
    </row>
    <row r="126" spans="1:6" x14ac:dyDescent="0.2">
      <c r="A126" s="21"/>
      <c r="C126" s="21"/>
    </row>
    <row r="127" spans="1:6" x14ac:dyDescent="0.2">
      <c r="A127" s="1" t="s">
        <v>110</v>
      </c>
      <c r="C127" s="1" t="s">
        <v>111</v>
      </c>
    </row>
    <row r="130" spans="1:3" x14ac:dyDescent="0.2">
      <c r="A130" s="21"/>
      <c r="C130" s="21"/>
    </row>
    <row r="131" spans="1:3" x14ac:dyDescent="0.2">
      <c r="A131" s="1" t="s">
        <v>113</v>
      </c>
      <c r="C131" s="1" t="s">
        <v>111</v>
      </c>
    </row>
  </sheetData>
  <mergeCells count="7">
    <mergeCell ref="A97:F97"/>
    <mergeCell ref="A5:F5"/>
    <mergeCell ref="A3:F3"/>
    <mergeCell ref="A1:F2"/>
    <mergeCell ref="A7:F7"/>
    <mergeCell ref="A40:F40"/>
    <mergeCell ref="A63:F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ABE4-1F84-2F49-8EED-4EF563DA3A31}">
  <dimension ref="A1:C29"/>
  <sheetViews>
    <sheetView zoomScale="150" workbookViewId="0">
      <selection activeCell="A25" sqref="A25"/>
    </sheetView>
  </sheetViews>
  <sheetFormatPr baseColWidth="10" defaultRowHeight="16" x14ac:dyDescent="0.2"/>
  <cols>
    <col min="1" max="1" width="80.33203125" bestFit="1" customWidth="1"/>
    <col min="2" max="2" width="8.83203125" bestFit="1" customWidth="1"/>
  </cols>
  <sheetData>
    <row r="1" spans="1:2" ht="23" x14ac:dyDescent="0.2">
      <c r="A1" s="40" t="s">
        <v>114</v>
      </c>
      <c r="B1" s="41"/>
    </row>
    <row r="2" spans="1:2" ht="16" customHeight="1" x14ac:dyDescent="0.2">
      <c r="A2" s="28"/>
      <c r="B2" s="29"/>
    </row>
    <row r="3" spans="1:2" ht="23" x14ac:dyDescent="0.25">
      <c r="A3" s="37" t="s">
        <v>124</v>
      </c>
      <c r="B3" s="38"/>
    </row>
    <row r="4" spans="1:2" x14ac:dyDescent="0.2">
      <c r="A4" s="25"/>
      <c r="B4" s="26"/>
    </row>
    <row r="5" spans="1:2" ht="17" thickBot="1" x14ac:dyDescent="0.25">
      <c r="A5" s="34" t="s">
        <v>5</v>
      </c>
      <c r="B5" s="35"/>
    </row>
    <row r="6" spans="1:2" x14ac:dyDescent="0.2">
      <c r="A6" s="22"/>
      <c r="B6" s="23"/>
    </row>
    <row r="7" spans="1:2" ht="18" x14ac:dyDescent="0.2">
      <c r="A7" s="33"/>
      <c r="B7" s="33"/>
    </row>
    <row r="8" spans="1:2" x14ac:dyDescent="0.2">
      <c r="A8" s="13" t="s">
        <v>0</v>
      </c>
      <c r="B8" s="13" t="s">
        <v>1</v>
      </c>
    </row>
    <row r="9" spans="1:2" x14ac:dyDescent="0.2">
      <c r="A9" s="31" t="s">
        <v>119</v>
      </c>
      <c r="B9" s="4"/>
    </row>
    <row r="10" spans="1:2" ht="22" customHeight="1" x14ac:dyDescent="0.2">
      <c r="A10" s="30" t="s">
        <v>120</v>
      </c>
      <c r="B10" s="7"/>
    </row>
    <row r="11" spans="1:2" ht="20" customHeight="1" x14ac:dyDescent="0.2">
      <c r="A11" s="30" t="s">
        <v>117</v>
      </c>
      <c r="B11" s="7"/>
    </row>
    <row r="12" spans="1:2" ht="34" x14ac:dyDescent="0.2">
      <c r="A12" s="30" t="s">
        <v>118</v>
      </c>
      <c r="B12" s="7"/>
    </row>
    <row r="13" spans="1:2" ht="17" x14ac:dyDescent="0.2">
      <c r="A13" s="30" t="s">
        <v>122</v>
      </c>
      <c r="B13" s="32"/>
    </row>
    <row r="14" spans="1:2" ht="17" x14ac:dyDescent="0.2">
      <c r="A14" s="30" t="s">
        <v>123</v>
      </c>
      <c r="B14" s="32"/>
    </row>
    <row r="15" spans="1:2" ht="17" x14ac:dyDescent="0.2">
      <c r="A15" s="30" t="s">
        <v>116</v>
      </c>
      <c r="B15" s="32"/>
    </row>
    <row r="16" spans="1:2" ht="34" x14ac:dyDescent="0.2">
      <c r="A16" s="30" t="s">
        <v>121</v>
      </c>
      <c r="B16" s="32"/>
    </row>
    <row r="19" spans="1:3" x14ac:dyDescent="0.2">
      <c r="A19" s="2" t="s">
        <v>109</v>
      </c>
      <c r="B19" s="1"/>
      <c r="C19" s="1"/>
    </row>
    <row r="20" spans="1:3" x14ac:dyDescent="0.2">
      <c r="A20" s="1" t="s">
        <v>112</v>
      </c>
      <c r="B20" s="1"/>
      <c r="C20" s="1"/>
    </row>
    <row r="21" spans="1:3" x14ac:dyDescent="0.2">
      <c r="A21" s="1"/>
      <c r="B21" s="1"/>
      <c r="C21" s="1"/>
    </row>
    <row r="22" spans="1:3" x14ac:dyDescent="0.2">
      <c r="A22" s="1"/>
      <c r="B22" s="1"/>
      <c r="C22" s="1"/>
    </row>
    <row r="23" spans="1:3" x14ac:dyDescent="0.2">
      <c r="A23" s="21"/>
      <c r="B23" s="1"/>
      <c r="C23" s="21"/>
    </row>
    <row r="24" spans="1:3" x14ac:dyDescent="0.2">
      <c r="A24" s="1" t="s">
        <v>110</v>
      </c>
      <c r="B24" s="1"/>
      <c r="C24" s="1" t="s">
        <v>111</v>
      </c>
    </row>
    <row r="25" spans="1:3" x14ac:dyDescent="0.2">
      <c r="A25" s="1"/>
      <c r="B25" s="1"/>
      <c r="C25" s="1"/>
    </row>
    <row r="26" spans="1:3" x14ac:dyDescent="0.2">
      <c r="A26" s="1"/>
      <c r="B26" s="1"/>
      <c r="C26" s="1"/>
    </row>
    <row r="27" spans="1:3" x14ac:dyDescent="0.2">
      <c r="A27" s="21"/>
      <c r="B27" s="1"/>
      <c r="C27" s="21"/>
    </row>
    <row r="28" spans="1:3" x14ac:dyDescent="0.2">
      <c r="A28" s="1" t="s">
        <v>113</v>
      </c>
      <c r="B28" s="1"/>
      <c r="C28" s="1" t="s">
        <v>111</v>
      </c>
    </row>
    <row r="29" spans="1:3" x14ac:dyDescent="0.2">
      <c r="A29" s="1"/>
      <c r="B29" s="1"/>
      <c r="C29" s="1"/>
    </row>
  </sheetData>
  <mergeCells count="4">
    <mergeCell ref="A7:B7"/>
    <mergeCell ref="A1:B1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COTY 2023-24</vt:lpstr>
      <vt:lpstr>Governor's Banner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Gilbert</dc:creator>
  <cp:lastModifiedBy>Sydney Gilbert</cp:lastModifiedBy>
  <dcterms:created xsi:type="dcterms:W3CDTF">2023-02-17T00:00:57Z</dcterms:created>
  <dcterms:modified xsi:type="dcterms:W3CDTF">2023-03-07T03:08:00Z</dcterms:modified>
</cp:coreProperties>
</file>