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551677a02bdb431/North Tulsa Rotary/Ed Lacy/Ed Lacy 2024/"/>
    </mc:Choice>
  </mc:AlternateContent>
  <xr:revisionPtr revIDLastSave="1661" documentId="8_{A73EC0E7-4D57-4AED-B3E5-9D59C62DD03D}" xr6:coauthVersionLast="47" xr6:coauthVersionMax="47" xr10:uidLastSave="{6580E441-D22D-41A2-844C-F5160B59736F}"/>
  <bookViews>
    <workbookView xWindow="-120" yWindow="-120" windowWidth="29040" windowHeight="15720" xr2:uid="{B11DD421-1871-4085-BE3B-D4E2055F3AF4}"/>
  </bookViews>
  <sheets>
    <sheet name="Sales" sheetId="1" r:id="rId1"/>
    <sheet name="Assignments" sheetId="2" r:id="rId2"/>
    <sheet name="Legacy" sheetId="5" r:id="rId3"/>
    <sheet name="Students" sheetId="3" r:id="rId4"/>
    <sheet name="Alpha List" sheetId="6" r:id="rId5"/>
    <sheet name="Notes 2025" sheetId="4" r:id="rId6"/>
    <sheet name="P&amp;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D13" i="1"/>
  <c r="D34" i="1" s="1"/>
  <c r="D25" i="1"/>
  <c r="B14" i="7"/>
  <c r="C13" i="1"/>
  <c r="B5" i="7" l="1"/>
  <c r="B15" i="7" s="1"/>
  <c r="B17" i="7" s="1"/>
  <c r="C17" i="7" s="1"/>
  <c r="B27" i="7"/>
  <c r="C34" i="1"/>
  <c r="B34" i="1"/>
  <c r="F34" i="1"/>
  <c r="H107" i="2"/>
  <c r="M14" i="2"/>
  <c r="L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Kerkstra</author>
  </authors>
  <commentList>
    <comment ref="B4" authorId="0" shapeId="0" xr:uid="{252CBFD7-716B-48AD-B618-AB91A6AD6806}">
      <text>
        <r>
          <rPr>
            <b/>
            <sz val="9"/>
            <color indexed="81"/>
            <rFont val="Tahoma"/>
            <family val="2"/>
          </rPr>
          <t>Patricia Kerkstra:</t>
        </r>
        <r>
          <rPr>
            <sz val="9"/>
            <color indexed="81"/>
            <rFont val="Tahoma"/>
            <family val="2"/>
          </rPr>
          <t xml:space="preserve">
$50 Jim &amp; Ros Elder
$500 Jared (Member)
</t>
        </r>
      </text>
    </comment>
  </commentList>
</comments>
</file>

<file path=xl/sharedStrings.xml><?xml version="1.0" encoding="utf-8"?>
<sst xmlns="http://schemas.openxmlformats.org/spreadsheetml/2006/main" count="711" uniqueCount="329">
  <si>
    <t>Cost</t>
  </si>
  <si>
    <t>Paid</t>
  </si>
  <si>
    <t>Description</t>
  </si>
  <si>
    <t># Seats</t>
  </si>
  <si>
    <t>Organization</t>
  </si>
  <si>
    <t>First</t>
  </si>
  <si>
    <t>Last</t>
  </si>
  <si>
    <t>Email</t>
  </si>
  <si>
    <t>Phone</t>
  </si>
  <si>
    <t>Address</t>
  </si>
  <si>
    <t>City</t>
  </si>
  <si>
    <t>State</t>
  </si>
  <si>
    <t>Zip</t>
  </si>
  <si>
    <t>Silver</t>
  </si>
  <si>
    <t>Flintco LLC</t>
  </si>
  <si>
    <t>Phyllis</t>
  </si>
  <si>
    <t>Rivers</t>
  </si>
  <si>
    <t>privers@flintco.com</t>
  </si>
  <si>
    <t>918-629-9096</t>
  </si>
  <si>
    <t>323 E. Reconciliation Way</t>
  </si>
  <si>
    <t>Tulsa</t>
  </si>
  <si>
    <t>OK</t>
  </si>
  <si>
    <t>Wallace</t>
  </si>
  <si>
    <t>TCC ESL</t>
  </si>
  <si>
    <t>Daniel</t>
  </si>
  <si>
    <t>Chaboya</t>
  </si>
  <si>
    <t>daniel.chaboya@tulsacc.edu</t>
  </si>
  <si>
    <t>918.361.8857</t>
  </si>
  <si>
    <t>Ware</t>
  </si>
  <si>
    <t>Sabrina</t>
  </si>
  <si>
    <t>Gerald</t>
  </si>
  <si>
    <t>Baker</t>
  </si>
  <si>
    <t>Bob</t>
  </si>
  <si>
    <t>bobbaker688@gmail.com</t>
  </si>
  <si>
    <t>Williams</t>
  </si>
  <si>
    <t>wawilliamssr@gmail.com</t>
  </si>
  <si>
    <t>918-491-0915</t>
  </si>
  <si>
    <t>8517 S. Toledo Ave.</t>
  </si>
  <si>
    <t>Norman</t>
  </si>
  <si>
    <t>Bryant</t>
  </si>
  <si>
    <t>nkbryant@cox.net</t>
  </si>
  <si>
    <t>918.636.7251</t>
  </si>
  <si>
    <t>1537 W. Rockport St.</t>
  </si>
  <si>
    <t>BA</t>
  </si>
  <si>
    <t>Karen</t>
  </si>
  <si>
    <t>Bobby</t>
  </si>
  <si>
    <t>Burnett</t>
  </si>
  <si>
    <t>Brenda</t>
  </si>
  <si>
    <t>Kay</t>
  </si>
  <si>
    <t>Kevin</t>
  </si>
  <si>
    <t>Jackson</t>
  </si>
  <si>
    <t>Jemison</t>
  </si>
  <si>
    <t>Bronze</t>
  </si>
  <si>
    <t>Seat</t>
  </si>
  <si>
    <t>Patron Table</t>
  </si>
  <si>
    <t>Reserved Table</t>
  </si>
  <si>
    <t>Rotary Club of North Tulsa | Ed Lacy Awards &amp; Etiquette Event</t>
  </si>
  <si>
    <t>#</t>
  </si>
  <si>
    <t>Table</t>
  </si>
  <si>
    <t>Flintco, LLC</t>
  </si>
  <si>
    <t>Reserved</t>
  </si>
  <si>
    <t>Sabrina Ware</t>
  </si>
  <si>
    <t>Bob Baker</t>
  </si>
  <si>
    <t>Patrons/Tickets</t>
  </si>
  <si>
    <t>TCC</t>
  </si>
  <si>
    <t xml:space="preserve">Bob </t>
  </si>
  <si>
    <t>Patron</t>
  </si>
  <si>
    <t>INDIV</t>
  </si>
  <si>
    <t>Patron Seat</t>
  </si>
  <si>
    <t xml:space="preserve">Mike </t>
  </si>
  <si>
    <t>Mims</t>
  </si>
  <si>
    <t>Lamar</t>
  </si>
  <si>
    <t>Burks</t>
  </si>
  <si>
    <t xml:space="preserve">Mrs. </t>
  </si>
  <si>
    <t>Kuma</t>
  </si>
  <si>
    <t>Roberts</t>
  </si>
  <si>
    <t>Potential Guests</t>
  </si>
  <si>
    <t>Tayleeyah Mayberry</t>
  </si>
  <si>
    <t>Tosha Brown</t>
  </si>
  <si>
    <t># seats</t>
  </si>
  <si>
    <t>Larry</t>
  </si>
  <si>
    <t>Custom Craft Awards &amp; Engraving</t>
  </si>
  <si>
    <t>Harry</t>
  </si>
  <si>
    <t>Duff</t>
  </si>
  <si>
    <t>Harry@customcraftawards.com</t>
  </si>
  <si>
    <t>Custom Craft</t>
  </si>
  <si>
    <t>Trisha</t>
  </si>
  <si>
    <t>Kerkstra</t>
  </si>
  <si>
    <t xml:space="preserve">Harry </t>
  </si>
  <si>
    <t>Audra</t>
  </si>
  <si>
    <t>Miller</t>
  </si>
  <si>
    <t>VIP</t>
  </si>
  <si>
    <t>Veronica</t>
  </si>
  <si>
    <t>Guzman Christopher</t>
  </si>
  <si>
    <t>Ximena</t>
  </si>
  <si>
    <t>Martinez</t>
  </si>
  <si>
    <t>Daisy</t>
  </si>
  <si>
    <t>Castor</t>
  </si>
  <si>
    <t xml:space="preserve">Gloria </t>
  </si>
  <si>
    <t>Arias</t>
  </si>
  <si>
    <t>Rotary Club of Tulsa</t>
  </si>
  <si>
    <t>Jerry</t>
  </si>
  <si>
    <t>Stamper</t>
  </si>
  <si>
    <t>stamp2771@gmail.com</t>
  </si>
  <si>
    <t>918.605.6208</t>
  </si>
  <si>
    <t>Melancon</t>
  </si>
  <si>
    <t>Jack</t>
  </si>
  <si>
    <t>McGlumphy</t>
  </si>
  <si>
    <t>Friends of RCNT</t>
  </si>
  <si>
    <t>Friends of Phyllis</t>
  </si>
  <si>
    <t>Sabrina &amp; Gerald Ware</t>
  </si>
  <si>
    <t>Anne &amp; Wallace</t>
  </si>
  <si>
    <t>Williams Family</t>
  </si>
  <si>
    <t>Hampton</t>
  </si>
  <si>
    <t>Clarence</t>
  </si>
  <si>
    <t>Oliver</t>
  </si>
  <si>
    <t>Jim</t>
  </si>
  <si>
    <t>Elder</t>
  </si>
  <si>
    <t>Roz</t>
  </si>
  <si>
    <t>Andrew</t>
  </si>
  <si>
    <t>Kwateng</t>
  </si>
  <si>
    <t>Gil</t>
  </si>
  <si>
    <t>Sy</t>
  </si>
  <si>
    <t>Susan</t>
  </si>
  <si>
    <t xml:space="preserve">Karen </t>
  </si>
  <si>
    <t>Robert</t>
  </si>
  <si>
    <t>Johnston</t>
  </si>
  <si>
    <t>Penny</t>
  </si>
  <si>
    <t>Friend of Keith</t>
  </si>
  <si>
    <t>Maybelle</t>
  </si>
  <si>
    <t>RCNT</t>
  </si>
  <si>
    <t xml:space="preserve">Keith </t>
  </si>
  <si>
    <t>keith.jemison@tulsalibrary.org</t>
  </si>
  <si>
    <t xml:space="preserve">Alex </t>
  </si>
  <si>
    <t>Brown</t>
  </si>
  <si>
    <t>Kelsey</t>
  </si>
  <si>
    <t>Lamb</t>
  </si>
  <si>
    <t>Jenise</t>
  </si>
  <si>
    <t>Bennett</t>
  </si>
  <si>
    <t>Coach Shea Seals</t>
  </si>
  <si>
    <t>Lamar Burks</t>
  </si>
  <si>
    <t>Mike Mims</t>
  </si>
  <si>
    <t>Kathyrine Dokes</t>
  </si>
  <si>
    <t xml:space="preserve">A. </t>
  </si>
  <si>
    <t>NSU</t>
  </si>
  <si>
    <t>Volleyball</t>
  </si>
  <si>
    <t>D6110</t>
  </si>
  <si>
    <t>Pam</t>
  </si>
  <si>
    <t>Crawford</t>
  </si>
  <si>
    <t>Joseph "Quinton" Moore (He likes to go by Quinton)</t>
  </si>
  <si>
    <t>Sport:  Soccer</t>
  </si>
  <si>
    <t>College choice:  Rogers State University</t>
  </si>
  <si>
    <t>Major:  Communications</t>
  </si>
  <si>
    <t>Parent(s):  Joann Moore</t>
  </si>
  <si>
    <t>(281)785-6302</t>
  </si>
  <si>
    <t>Janet Aburto</t>
  </si>
  <si>
    <t>Sport:  Volleyball</t>
  </si>
  <si>
    <t>College Choice:  Northeastern State University</t>
  </si>
  <si>
    <t>Major:  Social Work</t>
  </si>
  <si>
    <t>Parent(s) Marina Lemuns</t>
  </si>
  <si>
    <t>(918)625-6864</t>
  </si>
  <si>
    <t>McLain Coach, Ed Lacy Legacy Speaker</t>
  </si>
  <si>
    <t xml:space="preserve">Charmetrea </t>
  </si>
  <si>
    <t>Cobbs</t>
  </si>
  <si>
    <t>charmetrea@gmail.com</t>
  </si>
  <si>
    <t>Friend of Wallace</t>
  </si>
  <si>
    <t xml:space="preserve">Zack </t>
  </si>
  <si>
    <t>Weyland</t>
  </si>
  <si>
    <t>Rebecca</t>
  </si>
  <si>
    <t>Anne</t>
  </si>
  <si>
    <t>paulagarner@bostonavenue.org</t>
  </si>
  <si>
    <t>Boston Avenue United Methodist Church</t>
  </si>
  <si>
    <t>Lyle Moffett</t>
  </si>
  <si>
    <t>Coach, Teacher, Basketball, Football, Track</t>
  </si>
  <si>
    <t>Counselor, McLain</t>
  </si>
  <si>
    <t>Lyle</t>
  </si>
  <si>
    <t>Moffett</t>
  </si>
  <si>
    <t>x</t>
  </si>
  <si>
    <t>Tayleeyah</t>
  </si>
  <si>
    <t>Mayberry</t>
  </si>
  <si>
    <t>Shea</t>
  </si>
  <si>
    <t>Seal</t>
  </si>
  <si>
    <t>Ed Lacy Legacy Athlete</t>
  </si>
  <si>
    <t>Tosha</t>
  </si>
  <si>
    <t xml:space="preserve">Catherine </t>
  </si>
  <si>
    <t>Doakes</t>
  </si>
  <si>
    <t>s</t>
  </si>
  <si>
    <t>Janet</t>
  </si>
  <si>
    <t>Aburto</t>
  </si>
  <si>
    <t>Quinton</t>
  </si>
  <si>
    <t>Moore</t>
  </si>
  <si>
    <t xml:space="preserve">Mrs. Marina </t>
  </si>
  <si>
    <t>Lemuns (Mother )</t>
  </si>
  <si>
    <t>Sister</t>
  </si>
  <si>
    <t xml:space="preserve">Jack </t>
  </si>
  <si>
    <t>Booker T Washington</t>
  </si>
  <si>
    <t>Tulsa Global Alliance</t>
  </si>
  <si>
    <t xml:space="preserve">Greenwood Cultural Center Legacy </t>
  </si>
  <si>
    <t>Brett</t>
  </si>
  <si>
    <t>Brough</t>
  </si>
  <si>
    <t>brett@brettbrough.com</t>
  </si>
  <si>
    <t>918-271-0062</t>
  </si>
  <si>
    <t>Southside Rotary Club</t>
  </si>
  <si>
    <t xml:space="preserve">David </t>
  </si>
  <si>
    <t>Gnostic</t>
  </si>
  <si>
    <t>Carolina</t>
  </si>
  <si>
    <t>Perez</t>
  </si>
  <si>
    <t>Setara</t>
  </si>
  <si>
    <t>Alizada</t>
  </si>
  <si>
    <t>918.951.5373</t>
  </si>
  <si>
    <t>Paula</t>
  </si>
  <si>
    <t xml:space="preserve"> Gradney-Garner</t>
  </si>
  <si>
    <t>Amy</t>
  </si>
  <si>
    <t>Wabaunsee</t>
  </si>
  <si>
    <t>Wilbur</t>
  </si>
  <si>
    <t>Samantha</t>
  </si>
  <si>
    <t xml:space="preserve">Mr. </t>
  </si>
  <si>
    <t>Martin</t>
  </si>
  <si>
    <t>Casey Jo</t>
  </si>
  <si>
    <t>Roush</t>
  </si>
  <si>
    <t>Kat</t>
  </si>
  <si>
    <t>Robinson</t>
  </si>
  <si>
    <t xml:space="preserve">Katie </t>
  </si>
  <si>
    <t>Brockett</t>
  </si>
  <si>
    <t>Suzy</t>
  </si>
  <si>
    <t>Morgan</t>
  </si>
  <si>
    <t>Will Rogers Rotary Club</t>
  </si>
  <si>
    <t>Palace Clark Family Corportion</t>
  </si>
  <si>
    <t>Luxella Clark Mackey Family Corporation</t>
  </si>
  <si>
    <t>Patron Donation</t>
  </si>
  <si>
    <t>Legacy Guests</t>
  </si>
  <si>
    <t>Shea Seals</t>
  </si>
  <si>
    <t>Gerald Ware</t>
  </si>
  <si>
    <t>Student</t>
  </si>
  <si>
    <t>Mrs. Joann</t>
  </si>
  <si>
    <t xml:space="preserve">Kelsey </t>
  </si>
  <si>
    <t>Kelsy</t>
  </si>
  <si>
    <t>Quinton Moore</t>
  </si>
  <si>
    <t>Family</t>
  </si>
  <si>
    <t>bmelancon@cbtulsa.com</t>
  </si>
  <si>
    <t>jack@macselectricsupply.com</t>
  </si>
  <si>
    <t>PamD6110.2324@gmail.com</t>
  </si>
  <si>
    <t>sware@goodwilltulsa.org</t>
  </si>
  <si>
    <t>klamb@ymcatulsa.org</t>
  </si>
  <si>
    <t>ssmorg@sbcglobal.net</t>
  </si>
  <si>
    <t xml:space="preserve">Carl </t>
  </si>
  <si>
    <t>Bracy</t>
  </si>
  <si>
    <t>Bernard</t>
  </si>
  <si>
    <t>Tomlin</t>
  </si>
  <si>
    <t xml:space="preserve">Joyce </t>
  </si>
  <si>
    <t>Chapman</t>
  </si>
  <si>
    <t>Dr. Kay</t>
  </si>
  <si>
    <t>Troup</t>
  </si>
  <si>
    <t xml:space="preserve">Lorreta </t>
  </si>
  <si>
    <t>Lee</t>
  </si>
  <si>
    <t>Jan</t>
  </si>
  <si>
    <t>Durant</t>
  </si>
  <si>
    <t>Beverly</t>
  </si>
  <si>
    <t>Valentina</t>
  </si>
  <si>
    <t>Rodriguez</t>
  </si>
  <si>
    <t>Hannah</t>
  </si>
  <si>
    <t>Crisitian</t>
  </si>
  <si>
    <t>Vivar</t>
  </si>
  <si>
    <t>Jonathan Angeles</t>
  </si>
  <si>
    <t>Shokriya</t>
  </si>
  <si>
    <t>Abuzar</t>
  </si>
  <si>
    <t>Daniel Chaboya's extras:</t>
  </si>
  <si>
    <t>Raghad Al Husain</t>
  </si>
  <si>
    <t xml:space="preserve">Denise </t>
  </si>
  <si>
    <t>Wilson</t>
  </si>
  <si>
    <t>Bernard Tomlin bought ticket</t>
  </si>
  <si>
    <t>Elise</t>
  </si>
  <si>
    <t>Crawl</t>
  </si>
  <si>
    <t>Foundation Seat</t>
  </si>
  <si>
    <t xml:space="preserve">Goldjar </t>
  </si>
  <si>
    <t>Bob Busby bought ticket</t>
  </si>
  <si>
    <t>Southside Rotary</t>
  </si>
  <si>
    <t>Bob Busby</t>
  </si>
  <si>
    <t>DG Pam</t>
  </si>
  <si>
    <t>Maureen</t>
  </si>
  <si>
    <t>Angelique</t>
  </si>
  <si>
    <t>Friend of Sabrina</t>
  </si>
  <si>
    <t>Chayboya</t>
  </si>
  <si>
    <t>Kuma Roberts</t>
  </si>
  <si>
    <t xml:space="preserve"> Gradney -Garner</t>
  </si>
  <si>
    <t>Total Expenses</t>
  </si>
  <si>
    <t>Variance</t>
  </si>
  <si>
    <t xml:space="preserve"> </t>
  </si>
  <si>
    <t>checks to cholarship students</t>
  </si>
  <si>
    <t>Silent Auction</t>
  </si>
  <si>
    <t>Income</t>
  </si>
  <si>
    <t>Expense</t>
  </si>
  <si>
    <t>Banquet charges, based on 99 people with service charge and tax (48.44 per person)</t>
  </si>
  <si>
    <t>Reserved Donation</t>
  </si>
  <si>
    <t>Group</t>
  </si>
  <si>
    <t>Check -in</t>
  </si>
  <si>
    <t>Pledged donations from/after dinner</t>
  </si>
  <si>
    <t>Printing, TK paid</t>
  </si>
  <si>
    <t>Sports basket, TK paid</t>
  </si>
  <si>
    <t>Mothers day basket, TK paid</t>
  </si>
  <si>
    <t>DTDT GC,Doubletree downtown  paid</t>
  </si>
  <si>
    <t>(2) $50 Gift Certificates for Speakers, Sabrina paid</t>
  </si>
  <si>
    <t>Ed Lacy P&amp;L 2024</t>
  </si>
  <si>
    <t>$60 paid with Check from Anne Williams, $30 cash paid by Pam, still need $100 check from Ms. Smiley</t>
  </si>
  <si>
    <t>Medallions, Custom Craft, TK paid</t>
  </si>
  <si>
    <t xml:space="preserve">Audio Visual </t>
  </si>
  <si>
    <t>Sales/advance donations/extra $ for fees</t>
  </si>
  <si>
    <t>$500 paid in cash from Jared Cannon, $50 Marilyn Troupe</t>
  </si>
  <si>
    <t>Medallions*</t>
  </si>
  <si>
    <t>Printing*</t>
  </si>
  <si>
    <t>*Additional Expenses, in kind or paid by Rotary member</t>
  </si>
  <si>
    <t>Audio-Visual*</t>
  </si>
  <si>
    <t>Auction &amp; Speaker Gifts*</t>
  </si>
  <si>
    <t>Centerpieces*</t>
  </si>
  <si>
    <t>Value of donated centerpieces</t>
  </si>
  <si>
    <t xml:space="preserve">Check these schedules before setting date: </t>
  </si>
  <si>
    <t>F/U with Keith for Ms. Smiley's $100</t>
  </si>
  <si>
    <t xml:space="preserve">Send thank you's to everyone! </t>
  </si>
  <si>
    <t xml:space="preserve">We hope to see you at another Rotary Event! </t>
  </si>
  <si>
    <t xml:space="preserve">Send Email to the Elders </t>
  </si>
  <si>
    <t xml:space="preserve">Keys to the PO Box: </t>
  </si>
  <si>
    <t xml:space="preserve">Lets get to Phyllis and </t>
  </si>
  <si>
    <t>Report to the board next week</t>
  </si>
  <si>
    <t>Overall Event</t>
  </si>
  <si>
    <t xml:space="preserve">Scholarship </t>
  </si>
  <si>
    <t>event</t>
  </si>
  <si>
    <t>fundraiser</t>
  </si>
  <si>
    <t>TK &amp;DacDb</t>
  </si>
  <si>
    <t>Tulsa Teachers Credit Union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</si>
</sst>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4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ahoma"/>
      <family val="2"/>
    </font>
    <font>
      <b/>
      <sz val="10"/>
      <color theme="1"/>
      <name val="Arial"/>
      <family val="2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ptos"/>
      <family val="2"/>
    </font>
    <font>
      <b/>
      <sz val="11"/>
      <color theme="1"/>
      <name val="Aptos Narrow"/>
      <family val="2"/>
      <scheme val="minor"/>
    </font>
    <font>
      <b/>
      <sz val="12"/>
      <color rgb="FF000000"/>
      <name val="Aptos"/>
      <family val="2"/>
    </font>
    <font>
      <sz val="12"/>
      <color theme="1"/>
      <name val="Aptos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u/>
      <sz val="10"/>
      <color theme="1"/>
      <name val="Calibri"/>
      <family val="2"/>
    </font>
    <font>
      <u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2"/>
      <color theme="1"/>
      <name val="Georgia"/>
      <family val="1"/>
    </font>
    <font>
      <sz val="11.5"/>
      <color rgb="FF242424"/>
      <name val="Segoe UI"/>
      <family val="2"/>
    </font>
    <font>
      <sz val="12"/>
      <color rgb="FF000000"/>
      <name val="Times New Roman"/>
      <family val="1"/>
    </font>
    <font>
      <b/>
      <sz val="16"/>
      <color rgb="FF0070C0"/>
      <name val="Calibri"/>
      <family val="2"/>
    </font>
    <font>
      <sz val="10"/>
      <name val="Calibri"/>
      <family val="2"/>
    </font>
    <font>
      <sz val="11"/>
      <color rgb="FF3C8DBC"/>
      <name val="Tahoma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Aptos Narrow"/>
      <family val="2"/>
      <scheme val="minor"/>
    </font>
    <font>
      <sz val="14"/>
      <color rgb="FFFF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4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u/>
      <sz val="9"/>
      <color theme="1"/>
      <name val="Calibri"/>
      <family val="2"/>
    </font>
    <font>
      <sz val="9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CCCCCC"/>
      </bottom>
      <diagonal/>
    </border>
    <border>
      <left/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CCCCCC"/>
      </right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3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0" fillId="0" borderId="1" xfId="0" applyBorder="1"/>
    <xf numFmtId="0" fontId="5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8" fillId="2" borderId="1" xfId="1" applyFill="1" applyBorder="1"/>
    <xf numFmtId="0" fontId="8" fillId="2" borderId="1" xfId="1" applyFill="1" applyBorder="1" applyAlignment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1" applyFill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5" fillId="0" borderId="0" xfId="0" applyFont="1"/>
    <xf numFmtId="0" fontId="13" fillId="2" borderId="0" xfId="0" applyFont="1" applyFill="1" applyAlignment="1">
      <alignment wrapText="1"/>
    </xf>
    <xf numFmtId="0" fontId="16" fillId="0" borderId="0" xfId="0" applyFont="1"/>
    <xf numFmtId="0" fontId="13" fillId="0" borderId="0" xfId="0" applyFont="1"/>
    <xf numFmtId="0" fontId="13" fillId="4" borderId="0" xfId="0" applyFont="1" applyFill="1" applyAlignment="1">
      <alignment wrapText="1"/>
    </xf>
    <xf numFmtId="0" fontId="18" fillId="0" borderId="0" xfId="0" applyFont="1"/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4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5" fillId="6" borderId="0" xfId="0" applyFont="1" applyFill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0" fontId="18" fillId="5" borderId="1" xfId="0" applyFont="1" applyFill="1" applyBorder="1" applyAlignment="1">
      <alignment wrapText="1"/>
    </xf>
    <xf numFmtId="0" fontId="8" fillId="0" borderId="1" xfId="1" applyBorder="1"/>
    <xf numFmtId="0" fontId="28" fillId="0" borderId="1" xfId="0" applyFont="1" applyBorder="1"/>
    <xf numFmtId="0" fontId="8" fillId="0" borderId="1" xfId="1" applyBorder="1" applyAlignment="1">
      <alignment vertical="center"/>
    </xf>
    <xf numFmtId="0" fontId="11" fillId="7" borderId="0" xfId="0" applyFont="1" applyFill="1" applyAlignment="1">
      <alignment vertical="center"/>
    </xf>
    <xf numFmtId="0" fontId="13" fillId="6" borderId="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" fillId="8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15" fillId="0" borderId="1" xfId="0" applyFont="1" applyBorder="1"/>
    <xf numFmtId="0" fontId="13" fillId="0" borderId="1" xfId="0" applyFont="1" applyBorder="1"/>
    <xf numFmtId="0" fontId="27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43" fontId="6" fillId="0" borderId="1" xfId="2" applyFont="1" applyBorder="1" applyAlignment="1">
      <alignment horizontal="center" wrapText="1"/>
    </xf>
    <xf numFmtId="43" fontId="0" fillId="0" borderId="1" xfId="2" applyFont="1" applyBorder="1"/>
    <xf numFmtId="43" fontId="10" fillId="0" borderId="1" xfId="2" applyFont="1" applyBorder="1"/>
    <xf numFmtId="0" fontId="15" fillId="7" borderId="0" xfId="0" applyFont="1" applyFill="1"/>
    <xf numFmtId="0" fontId="1" fillId="0" borderId="1" xfId="0" applyFont="1" applyBorder="1"/>
    <xf numFmtId="0" fontId="30" fillId="0" borderId="1" xfId="0" applyFont="1" applyBorder="1"/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/>
    </xf>
    <xf numFmtId="0" fontId="32" fillId="0" borderId="1" xfId="0" applyFont="1" applyBorder="1"/>
    <xf numFmtId="0" fontId="33" fillId="0" borderId="1" xfId="0" applyFont="1" applyBorder="1" applyAlignment="1">
      <alignment wrapText="1"/>
    </xf>
    <xf numFmtId="0" fontId="34" fillId="2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4" borderId="1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wrapText="1"/>
    </xf>
    <xf numFmtId="0" fontId="34" fillId="0" borderId="1" xfId="0" applyFont="1" applyBorder="1"/>
    <xf numFmtId="0" fontId="34" fillId="5" borderId="1" xfId="0" applyFont="1" applyFill="1" applyBorder="1" applyAlignment="1">
      <alignment wrapText="1"/>
    </xf>
    <xf numFmtId="0" fontId="34" fillId="6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4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vertical="center"/>
    </xf>
    <xf numFmtId="0" fontId="33" fillId="5" borderId="1" xfId="0" applyFont="1" applyFill="1" applyBorder="1" applyAlignment="1">
      <alignment wrapText="1"/>
    </xf>
    <xf numFmtId="0" fontId="36" fillId="0" borderId="1" xfId="0" applyFont="1" applyBorder="1" applyAlignment="1">
      <alignment horizontal="left" wrapText="1"/>
    </xf>
    <xf numFmtId="0" fontId="33" fillId="6" borderId="1" xfId="0" applyFont="1" applyFill="1" applyBorder="1" applyAlignment="1">
      <alignment wrapText="1"/>
    </xf>
    <xf numFmtId="0" fontId="37" fillId="2" borderId="1" xfId="0" applyFont="1" applyFill="1" applyBorder="1" applyAlignment="1">
      <alignment wrapText="1"/>
    </xf>
    <xf numFmtId="0" fontId="34" fillId="7" borderId="1" xfId="0" applyFont="1" applyFill="1" applyBorder="1" applyAlignment="1">
      <alignment wrapText="1"/>
    </xf>
    <xf numFmtId="43" fontId="2" fillId="0" borderId="1" xfId="2" applyFont="1" applyBorder="1" applyAlignment="1">
      <alignment horizontal="center" wrapText="1"/>
    </xf>
    <xf numFmtId="43" fontId="2" fillId="3" borderId="1" xfId="2" applyFont="1" applyFill="1" applyBorder="1" applyAlignment="1">
      <alignment horizontal="center" wrapText="1"/>
    </xf>
    <xf numFmtId="43" fontId="1" fillId="0" borderId="1" xfId="2" applyFont="1" applyBorder="1" applyAlignment="1">
      <alignment horizontal="right" wrapText="1"/>
    </xf>
    <xf numFmtId="43" fontId="1" fillId="3" borderId="1" xfId="2" applyFont="1" applyFill="1" applyBorder="1" applyAlignment="1">
      <alignment horizontal="right" wrapText="1"/>
    </xf>
    <xf numFmtId="43" fontId="1" fillId="0" borderId="1" xfId="2" applyFont="1" applyBorder="1" applyAlignment="1">
      <alignment wrapText="1"/>
    </xf>
    <xf numFmtId="0" fontId="41" fillId="0" borderId="0" xfId="0" applyFont="1"/>
    <xf numFmtId="43" fontId="41" fillId="0" borderId="1" xfId="2" applyFont="1" applyBorder="1" applyAlignment="1">
      <alignment horizontal="center" wrapText="1"/>
    </xf>
    <xf numFmtId="0" fontId="41" fillId="7" borderId="0" xfId="0" applyFont="1" applyFill="1"/>
    <xf numFmtId="43" fontId="40" fillId="0" borderId="1" xfId="2" applyFont="1" applyBorder="1" applyAlignment="1">
      <alignment horizontal="center" wrapText="1"/>
    </xf>
    <xf numFmtId="43" fontId="41" fillId="0" borderId="1" xfId="2" applyFont="1" applyBorder="1"/>
    <xf numFmtId="43" fontId="40" fillId="0" borderId="1" xfId="2" applyFont="1" applyBorder="1"/>
    <xf numFmtId="6" fontId="41" fillId="0" borderId="1" xfId="2" applyNumberFormat="1" applyFont="1" applyBorder="1"/>
    <xf numFmtId="0" fontId="40" fillId="0" borderId="1" xfId="0" applyFont="1" applyBorder="1"/>
    <xf numFmtId="0" fontId="41" fillId="0" borderId="1" xfId="0" applyFont="1" applyBorder="1"/>
    <xf numFmtId="0" fontId="42" fillId="0" borderId="1" xfId="0" applyFont="1" applyBorder="1"/>
    <xf numFmtId="43" fontId="42" fillId="0" borderId="1" xfId="2" applyFont="1" applyBorder="1"/>
    <xf numFmtId="43" fontId="43" fillId="0" borderId="1" xfId="2" applyFont="1" applyBorder="1"/>
    <xf numFmtId="43" fontId="2" fillId="10" borderId="1" xfId="2" applyFont="1" applyFill="1" applyBorder="1" applyAlignment="1">
      <alignment horizontal="center" wrapText="1"/>
    </xf>
    <xf numFmtId="43" fontId="1" fillId="10" borderId="1" xfId="2" applyFont="1" applyFill="1" applyBorder="1" applyAlignment="1">
      <alignment horizontal="right" wrapText="1"/>
    </xf>
    <xf numFmtId="43" fontId="0" fillId="10" borderId="1" xfId="2" applyFont="1" applyFill="1" applyBorder="1"/>
    <xf numFmtId="43" fontId="43" fillId="0" borderId="1" xfId="0" applyNumberFormat="1" applyFont="1" applyBorder="1"/>
    <xf numFmtId="0" fontId="14" fillId="2" borderId="1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40" fillId="0" borderId="1" xfId="0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lamb@ymcatulsa.org" TargetMode="External"/><Relationship Id="rId3" Type="http://schemas.openxmlformats.org/officeDocument/2006/relationships/hyperlink" Target="mailto:bobbaker688@gmail.com" TargetMode="External"/><Relationship Id="rId7" Type="http://schemas.openxmlformats.org/officeDocument/2006/relationships/hyperlink" Target="mailto:sware@goodwilltulsa.org" TargetMode="External"/><Relationship Id="rId2" Type="http://schemas.openxmlformats.org/officeDocument/2006/relationships/hyperlink" Target="mailto:stamp2771@gmail.com" TargetMode="External"/><Relationship Id="rId1" Type="http://schemas.openxmlformats.org/officeDocument/2006/relationships/hyperlink" Target="mailto:Harry@customcraftawards.com" TargetMode="External"/><Relationship Id="rId6" Type="http://schemas.openxmlformats.org/officeDocument/2006/relationships/hyperlink" Target="mailto:jack@macselectricsupply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harmetrea@gmail.com" TargetMode="External"/><Relationship Id="rId10" Type="http://schemas.openxmlformats.org/officeDocument/2006/relationships/hyperlink" Target="mailto:paulagarner@bostonavenue.org" TargetMode="External"/><Relationship Id="rId4" Type="http://schemas.openxmlformats.org/officeDocument/2006/relationships/hyperlink" Target="mailto:keith.jemison@tulsalibrary.org" TargetMode="External"/><Relationship Id="rId9" Type="http://schemas.openxmlformats.org/officeDocument/2006/relationships/hyperlink" Target="mailto:ssmorg@sbcgloba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1342-A81B-482B-AD47-54B7E5E54893}">
  <dimension ref="A1:O38"/>
  <sheetViews>
    <sheetView tabSelected="1" zoomScale="130" zoomScaleNormal="130" workbookViewId="0">
      <pane ySplit="1" topLeftCell="A2" activePane="bottomLeft" state="frozen"/>
      <selection pane="bottomLeft" activeCell="J11" sqref="J11"/>
    </sheetView>
  </sheetViews>
  <sheetFormatPr defaultColWidth="15.140625" defaultRowHeight="15.75" customHeight="1" x14ac:dyDescent="0.25"/>
  <cols>
    <col min="1" max="1" width="6.85546875" style="16" bestFit="1" customWidth="1"/>
    <col min="2" max="2" width="11.85546875" style="80" bestFit="1" customWidth="1"/>
    <col min="3" max="3" width="10.7109375" style="80" bestFit="1" customWidth="1"/>
    <col min="4" max="4" width="10.7109375" style="123" customWidth="1"/>
    <col min="5" max="5" width="15.140625" style="10"/>
    <col min="6" max="6" width="7.140625" style="17" bestFit="1" customWidth="1"/>
    <col min="7" max="7" width="14.140625" style="10" customWidth="1"/>
    <col min="8" max="8" width="14.5703125" style="10" customWidth="1"/>
    <col min="9" max="9" width="36.7109375" style="10" bestFit="1" customWidth="1"/>
    <col min="10" max="10" width="29.85546875" style="10" bestFit="1" customWidth="1"/>
    <col min="11" max="11" width="15.140625" style="10"/>
    <col min="12" max="12" width="21.7109375" style="10" bestFit="1" customWidth="1"/>
    <col min="13" max="16384" width="15.140625" style="10"/>
  </cols>
  <sheetData>
    <row r="1" spans="1:15" s="5" customFormat="1" ht="30" customHeight="1" x14ac:dyDescent="0.2">
      <c r="A1" s="1" t="s">
        <v>58</v>
      </c>
      <c r="B1" s="104" t="s">
        <v>0</v>
      </c>
      <c r="C1" s="105" t="s">
        <v>1</v>
      </c>
      <c r="D1" s="121" t="s">
        <v>327</v>
      </c>
      <c r="E1" s="1" t="s">
        <v>2</v>
      </c>
      <c r="F1" s="2" t="s">
        <v>3</v>
      </c>
      <c r="G1" s="2" t="s">
        <v>5</v>
      </c>
      <c r="H1" s="2" t="s">
        <v>6</v>
      </c>
      <c r="I1" s="2" t="s">
        <v>4</v>
      </c>
      <c r="J1" s="4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ht="15.75" customHeight="1" x14ac:dyDescent="0.25">
      <c r="A2" s="6">
        <v>1</v>
      </c>
      <c r="B2" s="106">
        <v>2000</v>
      </c>
      <c r="C2" s="107">
        <v>2000</v>
      </c>
      <c r="D2" s="122">
        <v>2000</v>
      </c>
      <c r="E2" s="7" t="s">
        <v>13</v>
      </c>
      <c r="F2" s="58">
        <v>8</v>
      </c>
      <c r="G2" s="8" t="s">
        <v>15</v>
      </c>
      <c r="H2" s="8" t="s">
        <v>16</v>
      </c>
      <c r="I2" s="8" t="s">
        <v>14</v>
      </c>
      <c r="J2" s="11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9">
        <v>74120</v>
      </c>
    </row>
    <row r="3" spans="1:15" ht="15.75" customHeight="1" x14ac:dyDescent="0.25">
      <c r="A3" s="6">
        <v>2</v>
      </c>
      <c r="B3" s="106">
        <v>1000</v>
      </c>
      <c r="C3" s="107">
        <v>1000</v>
      </c>
      <c r="D3" s="122">
        <v>1000</v>
      </c>
      <c r="E3" s="7" t="s">
        <v>52</v>
      </c>
      <c r="F3" s="58">
        <v>8</v>
      </c>
      <c r="G3" s="8" t="s">
        <v>24</v>
      </c>
      <c r="H3" s="8" t="s">
        <v>25</v>
      </c>
      <c r="I3" s="8" t="s">
        <v>23</v>
      </c>
      <c r="J3" s="11" t="s">
        <v>26</v>
      </c>
      <c r="K3" s="3" t="s">
        <v>27</v>
      </c>
      <c r="L3" s="8"/>
      <c r="M3" s="8"/>
      <c r="N3" s="8"/>
      <c r="O3" s="8"/>
    </row>
    <row r="4" spans="1:15" ht="15.75" customHeight="1" x14ac:dyDescent="0.25">
      <c r="A4" s="6">
        <v>3</v>
      </c>
      <c r="B4" s="106">
        <v>700</v>
      </c>
      <c r="C4" s="107">
        <v>700</v>
      </c>
      <c r="D4" s="122">
        <v>700</v>
      </c>
      <c r="E4" s="7" t="s">
        <v>55</v>
      </c>
      <c r="F4" s="58">
        <v>8</v>
      </c>
      <c r="G4" s="8" t="s">
        <v>24</v>
      </c>
      <c r="H4" s="8" t="s">
        <v>25</v>
      </c>
      <c r="I4" s="8" t="s">
        <v>23</v>
      </c>
      <c r="J4" s="11" t="s">
        <v>26</v>
      </c>
      <c r="K4" s="8"/>
      <c r="L4" s="3" t="s">
        <v>27</v>
      </c>
      <c r="M4" s="8"/>
      <c r="N4" s="8"/>
      <c r="O4" s="8"/>
    </row>
    <row r="5" spans="1:15" ht="15.75" customHeight="1" x14ac:dyDescent="0.25">
      <c r="A5" s="6">
        <v>4</v>
      </c>
      <c r="B5" s="106">
        <v>600</v>
      </c>
      <c r="C5" s="107">
        <v>617.59</v>
      </c>
      <c r="D5" s="122">
        <v>617.59</v>
      </c>
      <c r="E5" s="7" t="s">
        <v>54</v>
      </c>
      <c r="F5" s="58">
        <v>8</v>
      </c>
      <c r="G5" s="8" t="s">
        <v>29</v>
      </c>
      <c r="H5" s="8" t="s">
        <v>28</v>
      </c>
      <c r="I5" s="8" t="s">
        <v>110</v>
      </c>
      <c r="J5" s="48" t="s">
        <v>242</v>
      </c>
      <c r="K5" s="8"/>
      <c r="L5" s="8"/>
      <c r="M5" s="8"/>
      <c r="N5" s="8"/>
      <c r="O5" s="8"/>
    </row>
    <row r="6" spans="1:15" ht="15.75" customHeight="1" x14ac:dyDescent="0.25">
      <c r="A6" s="6">
        <v>5</v>
      </c>
      <c r="B6" s="106">
        <v>600</v>
      </c>
      <c r="C6" s="107">
        <v>600</v>
      </c>
      <c r="D6" s="122">
        <v>500</v>
      </c>
      <c r="E6" s="7" t="s">
        <v>54</v>
      </c>
      <c r="F6" s="58">
        <v>8</v>
      </c>
      <c r="G6" s="8" t="s">
        <v>32</v>
      </c>
      <c r="H6" s="8" t="s">
        <v>31</v>
      </c>
      <c r="I6" s="8" t="s">
        <v>62</v>
      </c>
      <c r="J6" s="13" t="s">
        <v>33</v>
      </c>
      <c r="K6" s="8"/>
      <c r="L6" s="8"/>
      <c r="M6" s="8"/>
      <c r="N6" s="8"/>
      <c r="O6" s="8"/>
    </row>
    <row r="7" spans="1:15" ht="15.75" customHeight="1" x14ac:dyDescent="0.25">
      <c r="A7" s="6">
        <v>6</v>
      </c>
      <c r="B7" s="106">
        <v>600</v>
      </c>
      <c r="C7" s="107">
        <v>600</v>
      </c>
      <c r="D7" s="122">
        <v>700</v>
      </c>
      <c r="E7" s="7" t="s">
        <v>54</v>
      </c>
      <c r="F7" s="58">
        <v>8</v>
      </c>
      <c r="G7" s="8" t="s">
        <v>32</v>
      </c>
      <c r="H7" s="8" t="s">
        <v>31</v>
      </c>
      <c r="I7" s="8" t="s">
        <v>62</v>
      </c>
      <c r="J7" s="14" t="s">
        <v>33</v>
      </c>
      <c r="K7" s="8"/>
      <c r="L7" s="8"/>
      <c r="M7" s="8"/>
      <c r="N7" s="8"/>
      <c r="O7" s="8"/>
    </row>
    <row r="8" spans="1:15" ht="15.75" customHeight="1" x14ac:dyDescent="0.25">
      <c r="A8" s="6">
        <v>7</v>
      </c>
      <c r="B8" s="106">
        <v>600</v>
      </c>
      <c r="C8" s="107">
        <v>600</v>
      </c>
      <c r="D8" s="122">
        <v>600</v>
      </c>
      <c r="E8" s="7" t="s">
        <v>54</v>
      </c>
      <c r="F8" s="58">
        <v>8</v>
      </c>
      <c r="G8" s="7" t="s">
        <v>82</v>
      </c>
      <c r="H8" s="7" t="s">
        <v>83</v>
      </c>
      <c r="I8" s="8" t="s">
        <v>81</v>
      </c>
      <c r="J8" s="15" t="s">
        <v>84</v>
      </c>
      <c r="K8" s="8"/>
      <c r="L8" s="8"/>
      <c r="M8" s="8"/>
      <c r="N8" s="8"/>
      <c r="O8" s="8"/>
    </row>
    <row r="9" spans="1:15" ht="15.75" customHeight="1" x14ac:dyDescent="0.25">
      <c r="A9" s="6">
        <v>8</v>
      </c>
      <c r="B9" s="106">
        <v>600</v>
      </c>
      <c r="C9" s="107">
        <v>617.59</v>
      </c>
      <c r="D9" s="122">
        <v>617.59</v>
      </c>
      <c r="E9" s="7" t="s">
        <v>54</v>
      </c>
      <c r="F9" s="58">
        <v>8</v>
      </c>
      <c r="G9" s="8" t="s">
        <v>111</v>
      </c>
      <c r="H9" s="8" t="s">
        <v>34</v>
      </c>
      <c r="I9" s="8" t="s">
        <v>112</v>
      </c>
      <c r="J9" s="13" t="s">
        <v>35</v>
      </c>
      <c r="K9" s="3" t="s">
        <v>36</v>
      </c>
      <c r="L9" s="3" t="s">
        <v>37</v>
      </c>
      <c r="M9" s="3" t="s">
        <v>20</v>
      </c>
      <c r="N9" s="3" t="s">
        <v>21</v>
      </c>
      <c r="O9" s="9">
        <v>74137</v>
      </c>
    </row>
    <row r="10" spans="1:15" ht="15.75" customHeight="1" x14ac:dyDescent="0.25">
      <c r="A10" s="6">
        <v>9</v>
      </c>
      <c r="B10" s="106">
        <v>700</v>
      </c>
      <c r="C10" s="107">
        <v>700</v>
      </c>
      <c r="D10" s="122">
        <v>700</v>
      </c>
      <c r="E10" s="7" t="s">
        <v>55</v>
      </c>
      <c r="F10" s="58">
        <v>8</v>
      </c>
      <c r="G10" s="8" t="s">
        <v>198</v>
      </c>
      <c r="H10" s="8" t="s">
        <v>199</v>
      </c>
      <c r="I10" s="8" t="s">
        <v>202</v>
      </c>
      <c r="J10" s="11" t="s">
        <v>200</v>
      </c>
      <c r="K10" s="3" t="s">
        <v>201</v>
      </c>
      <c r="L10" s="36"/>
      <c r="M10" s="36"/>
      <c r="N10" s="36"/>
      <c r="O10" s="9"/>
    </row>
    <row r="11" spans="1:15" ht="15.75" customHeight="1" x14ac:dyDescent="0.25">
      <c r="A11" s="6"/>
      <c r="B11" s="106">
        <v>400</v>
      </c>
      <c r="C11" s="107">
        <v>400</v>
      </c>
      <c r="D11" s="122">
        <v>400</v>
      </c>
      <c r="E11" s="7" t="s">
        <v>68</v>
      </c>
      <c r="F11" s="76">
        <v>4</v>
      </c>
      <c r="G11" s="44" t="s">
        <v>210</v>
      </c>
      <c r="H11" s="37" t="s">
        <v>211</v>
      </c>
      <c r="I11" s="7" t="s">
        <v>171</v>
      </c>
      <c r="J11" s="14" t="s">
        <v>170</v>
      </c>
      <c r="K11" s="10" t="s">
        <v>209</v>
      </c>
      <c r="L11" s="8"/>
      <c r="M11" s="8"/>
      <c r="N11" s="8"/>
      <c r="O11" s="8"/>
    </row>
    <row r="12" spans="1:15" ht="15.75" customHeight="1" x14ac:dyDescent="0.25">
      <c r="A12" s="6"/>
      <c r="B12" s="106">
        <v>100</v>
      </c>
      <c r="C12" s="107">
        <v>150</v>
      </c>
      <c r="D12" s="122">
        <v>150</v>
      </c>
      <c r="E12" s="7" t="s">
        <v>229</v>
      </c>
      <c r="F12" s="23"/>
      <c r="G12" s="7" t="s">
        <v>137</v>
      </c>
      <c r="H12" s="7" t="s">
        <v>138</v>
      </c>
      <c r="I12" s="7" t="s">
        <v>281</v>
      </c>
      <c r="J12" s="12"/>
      <c r="K12" s="8"/>
      <c r="L12" s="8"/>
      <c r="M12" s="8"/>
      <c r="N12" s="8"/>
      <c r="O12" s="8"/>
    </row>
    <row r="13" spans="1:15" ht="15.75" customHeight="1" x14ac:dyDescent="0.25">
      <c r="A13" s="6"/>
      <c r="B13" s="106">
        <v>150</v>
      </c>
      <c r="C13" s="107">
        <f>77.42+77.42</f>
        <v>154.84</v>
      </c>
      <c r="D13" s="122">
        <f>77.42+77.42</f>
        <v>154.84</v>
      </c>
      <c r="E13" s="7" t="s">
        <v>53</v>
      </c>
      <c r="F13" s="76">
        <v>2</v>
      </c>
      <c r="G13" s="7" t="s">
        <v>245</v>
      </c>
      <c r="H13" s="7" t="s">
        <v>246</v>
      </c>
      <c r="I13" s="7" t="s">
        <v>165</v>
      </c>
      <c r="J13" s="11"/>
      <c r="K13" s="3"/>
      <c r="L13" s="3"/>
      <c r="M13" s="3"/>
      <c r="N13" s="3"/>
      <c r="O13" s="9"/>
    </row>
    <row r="14" spans="1:15" ht="15.75" customHeight="1" x14ac:dyDescent="0.25">
      <c r="A14" s="6"/>
      <c r="B14" s="106">
        <v>100</v>
      </c>
      <c r="C14" s="107">
        <v>103.14</v>
      </c>
      <c r="D14" s="122">
        <v>103.14</v>
      </c>
      <c r="E14" s="7" t="s">
        <v>68</v>
      </c>
      <c r="F14" s="23">
        <v>1</v>
      </c>
      <c r="G14" s="7" t="s">
        <v>38</v>
      </c>
      <c r="H14" s="7" t="s">
        <v>39</v>
      </c>
      <c r="I14" s="7" t="s">
        <v>108</v>
      </c>
      <c r="J14" s="11" t="s">
        <v>40</v>
      </c>
      <c r="K14" s="3" t="s">
        <v>41</v>
      </c>
      <c r="L14" s="3" t="s">
        <v>42</v>
      </c>
      <c r="M14" s="3" t="s">
        <v>43</v>
      </c>
      <c r="N14" s="3" t="s">
        <v>21</v>
      </c>
      <c r="O14" s="9">
        <v>74012</v>
      </c>
    </row>
    <row r="15" spans="1:15" ht="15.75" customHeight="1" x14ac:dyDescent="0.25">
      <c r="A15" s="6"/>
      <c r="B15" s="106">
        <v>100</v>
      </c>
      <c r="C15" s="107">
        <v>103.14</v>
      </c>
      <c r="D15" s="122">
        <v>103.14</v>
      </c>
      <c r="E15" s="7" t="s">
        <v>68</v>
      </c>
      <c r="F15" s="23">
        <v>1</v>
      </c>
      <c r="G15" s="7" t="s">
        <v>44</v>
      </c>
      <c r="H15" s="7" t="s">
        <v>39</v>
      </c>
      <c r="I15" s="7" t="s">
        <v>108</v>
      </c>
      <c r="J15" s="12"/>
      <c r="K15" s="8"/>
      <c r="L15" s="8"/>
      <c r="M15" s="8"/>
      <c r="N15" s="8"/>
      <c r="O15" s="8"/>
    </row>
    <row r="16" spans="1:15" ht="15.75" customHeight="1" x14ac:dyDescent="0.25">
      <c r="A16" s="6"/>
      <c r="B16" s="106">
        <v>75</v>
      </c>
      <c r="C16" s="107">
        <v>75</v>
      </c>
      <c r="D16" s="122">
        <v>75</v>
      </c>
      <c r="E16" s="7" t="s">
        <v>53</v>
      </c>
      <c r="F16" s="23">
        <v>1</v>
      </c>
      <c r="G16" s="7" t="s">
        <v>45</v>
      </c>
      <c r="H16" s="7" t="s">
        <v>46</v>
      </c>
      <c r="I16" s="7" t="s">
        <v>109</v>
      </c>
      <c r="J16" s="12"/>
      <c r="K16" s="8"/>
      <c r="L16" s="8"/>
      <c r="M16" s="8"/>
      <c r="N16" s="8"/>
      <c r="O16" s="8"/>
    </row>
    <row r="17" spans="1:15" ht="15.75" customHeight="1" x14ac:dyDescent="0.25">
      <c r="A17" s="6"/>
      <c r="B17" s="106">
        <v>75</v>
      </c>
      <c r="C17" s="107">
        <v>75</v>
      </c>
      <c r="D17" s="122">
        <v>75</v>
      </c>
      <c r="E17" s="7" t="s">
        <v>53</v>
      </c>
      <c r="F17" s="23">
        <v>1</v>
      </c>
      <c r="G17" s="7" t="s">
        <v>47</v>
      </c>
      <c r="H17" s="7" t="s">
        <v>46</v>
      </c>
      <c r="I17" s="7" t="s">
        <v>109</v>
      </c>
      <c r="J17" s="12"/>
      <c r="K17" s="8"/>
      <c r="L17" s="8"/>
      <c r="M17" s="8"/>
      <c r="N17" s="8"/>
      <c r="O17" s="8"/>
    </row>
    <row r="18" spans="1:15" ht="15.75" customHeight="1" x14ac:dyDescent="0.25">
      <c r="A18" s="6"/>
      <c r="B18" s="108">
        <v>75</v>
      </c>
      <c r="C18" s="107">
        <v>75</v>
      </c>
      <c r="D18" s="122">
        <v>150</v>
      </c>
      <c r="E18" s="7" t="s">
        <v>53</v>
      </c>
      <c r="F18" s="76">
        <v>1</v>
      </c>
      <c r="G18" s="7" t="s">
        <v>249</v>
      </c>
      <c r="H18" s="7" t="s">
        <v>250</v>
      </c>
      <c r="I18" s="7" t="s">
        <v>277</v>
      </c>
      <c r="J18" s="12"/>
      <c r="K18" s="8"/>
      <c r="L18" s="8"/>
      <c r="M18" s="8"/>
      <c r="N18" s="8"/>
      <c r="O18" s="8"/>
    </row>
    <row r="19" spans="1:15" ht="15.75" customHeight="1" x14ac:dyDescent="0.25">
      <c r="A19" s="6"/>
      <c r="B19" s="106">
        <v>75</v>
      </c>
      <c r="C19" s="107">
        <v>77.42</v>
      </c>
      <c r="D19" s="122">
        <v>77.42</v>
      </c>
      <c r="E19" s="7" t="s">
        <v>53</v>
      </c>
      <c r="F19" s="23">
        <v>1</v>
      </c>
      <c r="G19" s="7" t="s">
        <v>162</v>
      </c>
      <c r="H19" s="7" t="s">
        <v>163</v>
      </c>
      <c r="I19" s="7"/>
      <c r="J19" s="14" t="s">
        <v>164</v>
      </c>
      <c r="K19" s="8"/>
      <c r="L19" s="8"/>
      <c r="M19" s="8"/>
      <c r="N19" s="8"/>
      <c r="O19" s="8"/>
    </row>
    <row r="20" spans="1:15" ht="15.75" customHeight="1" x14ac:dyDescent="0.25">
      <c r="A20" s="6"/>
      <c r="B20" s="106">
        <v>100</v>
      </c>
      <c r="C20" s="107">
        <v>103.14</v>
      </c>
      <c r="D20" s="122">
        <v>103.14</v>
      </c>
      <c r="E20" s="7" t="s">
        <v>68</v>
      </c>
      <c r="F20" s="23">
        <v>1</v>
      </c>
      <c r="G20" s="7" t="s">
        <v>147</v>
      </c>
      <c r="H20" s="7" t="s">
        <v>148</v>
      </c>
      <c r="I20" s="7" t="s">
        <v>146</v>
      </c>
      <c r="J20" s="49" t="s">
        <v>241</v>
      </c>
      <c r="K20" s="8"/>
      <c r="L20" s="8"/>
      <c r="M20" s="8"/>
      <c r="N20" s="8"/>
      <c r="O20" s="8"/>
    </row>
    <row r="21" spans="1:15" ht="15.75" customHeight="1" x14ac:dyDescent="0.25">
      <c r="A21" s="6"/>
      <c r="B21" s="106">
        <v>100</v>
      </c>
      <c r="C21" s="107">
        <v>100</v>
      </c>
      <c r="D21" s="122">
        <v>100</v>
      </c>
      <c r="E21" s="7" t="s">
        <v>68</v>
      </c>
      <c r="F21" s="23">
        <v>1</v>
      </c>
      <c r="G21" s="38" t="s">
        <v>73</v>
      </c>
      <c r="H21" s="38" t="s">
        <v>274</v>
      </c>
      <c r="I21" s="7" t="s">
        <v>228</v>
      </c>
      <c r="J21" s="12"/>
      <c r="L21" s="8"/>
      <c r="M21" s="8"/>
      <c r="N21" s="8"/>
      <c r="O21" s="8"/>
    </row>
    <row r="22" spans="1:15" ht="15.75" customHeight="1" x14ac:dyDescent="0.25">
      <c r="A22" s="6"/>
      <c r="B22" s="106">
        <v>100</v>
      </c>
      <c r="C22" s="107">
        <v>100</v>
      </c>
      <c r="D22" s="122">
        <v>100</v>
      </c>
      <c r="E22" s="7" t="s">
        <v>68</v>
      </c>
      <c r="F22" s="23">
        <v>1</v>
      </c>
      <c r="G22" s="38" t="s">
        <v>216</v>
      </c>
      <c r="H22" s="38" t="s">
        <v>274</v>
      </c>
      <c r="I22" s="7" t="s">
        <v>227</v>
      </c>
      <c r="J22" s="12"/>
      <c r="L22" s="8"/>
      <c r="M22" s="8"/>
      <c r="N22" s="8"/>
      <c r="O22" s="8"/>
    </row>
    <row r="23" spans="1:15" ht="15.75" customHeight="1" x14ac:dyDescent="0.25">
      <c r="A23" s="6"/>
      <c r="B23" s="106">
        <v>75</v>
      </c>
      <c r="C23" s="107">
        <v>150</v>
      </c>
      <c r="D23" s="122">
        <v>150</v>
      </c>
      <c r="E23" s="7" t="s">
        <v>53</v>
      </c>
      <c r="F23" s="76">
        <v>2</v>
      </c>
      <c r="G23" s="7" t="s">
        <v>49</v>
      </c>
      <c r="H23" s="7" t="s">
        <v>50</v>
      </c>
      <c r="I23" s="7" t="s">
        <v>165</v>
      </c>
      <c r="J23" s="14"/>
      <c r="K23" s="8"/>
      <c r="L23" s="8"/>
      <c r="M23" s="8"/>
      <c r="N23" s="8"/>
      <c r="O23" s="8"/>
    </row>
    <row r="24" spans="1:15" ht="15.75" customHeight="1" x14ac:dyDescent="0.25">
      <c r="B24" s="106">
        <v>100</v>
      </c>
      <c r="C24" s="107">
        <v>103.14</v>
      </c>
      <c r="D24" s="122">
        <v>103.14</v>
      </c>
      <c r="E24" s="7" t="s">
        <v>68</v>
      </c>
      <c r="F24" s="17">
        <v>1</v>
      </c>
      <c r="G24" s="7" t="s">
        <v>131</v>
      </c>
      <c r="H24" s="7" t="s">
        <v>51</v>
      </c>
      <c r="I24" s="7" t="s">
        <v>130</v>
      </c>
      <c r="J24" s="18" t="s">
        <v>132</v>
      </c>
    </row>
    <row r="25" spans="1:15" ht="16.5" customHeight="1" x14ac:dyDescent="0.25">
      <c r="A25" s="6"/>
      <c r="B25" s="106">
        <v>150</v>
      </c>
      <c r="C25" s="107">
        <v>154.59</v>
      </c>
      <c r="D25" s="122">
        <f>79.59+75</f>
        <v>154.59</v>
      </c>
      <c r="E25" s="7" t="s">
        <v>53</v>
      </c>
      <c r="F25" s="76">
        <v>2</v>
      </c>
      <c r="G25" s="7" t="s">
        <v>135</v>
      </c>
      <c r="H25" s="7" t="s">
        <v>136</v>
      </c>
      <c r="I25" s="7" t="s">
        <v>130</v>
      </c>
      <c r="J25" s="48" t="s">
        <v>243</v>
      </c>
      <c r="K25" s="7"/>
      <c r="L25" s="7"/>
      <c r="M25" s="7"/>
      <c r="N25" s="7"/>
      <c r="O25" s="7"/>
    </row>
    <row r="26" spans="1:15" ht="16.5" customHeight="1" x14ac:dyDescent="0.25">
      <c r="A26" s="6"/>
      <c r="B26" s="106">
        <v>100</v>
      </c>
      <c r="C26" s="107">
        <v>103.14</v>
      </c>
      <c r="D26" s="122">
        <v>103.14</v>
      </c>
      <c r="E26" s="7" t="s">
        <v>68</v>
      </c>
      <c r="F26" s="23">
        <v>1</v>
      </c>
      <c r="G26" s="7" t="s">
        <v>106</v>
      </c>
      <c r="H26" s="7" t="s">
        <v>107</v>
      </c>
      <c r="I26" s="7" t="s">
        <v>100</v>
      </c>
      <c r="J26" s="48" t="s">
        <v>240</v>
      </c>
      <c r="K26" s="8"/>
      <c r="L26" s="8"/>
      <c r="M26" s="8"/>
      <c r="N26" s="8"/>
      <c r="O26" s="8"/>
    </row>
    <row r="27" spans="1:15" ht="16.5" customHeight="1" x14ac:dyDescent="0.25">
      <c r="A27" s="6"/>
      <c r="B27" s="106">
        <v>100</v>
      </c>
      <c r="C27" s="107">
        <v>103.14</v>
      </c>
      <c r="D27" s="122">
        <v>100</v>
      </c>
      <c r="E27" s="7" t="s">
        <v>68</v>
      </c>
      <c r="F27" s="23">
        <v>1</v>
      </c>
      <c r="G27" s="7" t="s">
        <v>47</v>
      </c>
      <c r="H27" s="7" t="s">
        <v>105</v>
      </c>
      <c r="I27" s="7" t="s">
        <v>100</v>
      </c>
      <c r="J27" s="15" t="s">
        <v>239</v>
      </c>
      <c r="K27" s="8"/>
      <c r="L27" s="8"/>
      <c r="M27" s="8"/>
      <c r="N27" s="8"/>
      <c r="O27" s="8"/>
    </row>
    <row r="28" spans="1:15" ht="16.5" customHeight="1" x14ac:dyDescent="0.25">
      <c r="A28" s="6"/>
      <c r="B28" s="106">
        <v>75</v>
      </c>
      <c r="C28" s="107">
        <v>75</v>
      </c>
      <c r="D28" s="122">
        <v>75</v>
      </c>
      <c r="E28" s="7" t="s">
        <v>53</v>
      </c>
      <c r="F28" s="23">
        <v>1</v>
      </c>
      <c r="G28" s="44" t="s">
        <v>224</v>
      </c>
      <c r="H28" s="7" t="s">
        <v>225</v>
      </c>
      <c r="I28" s="7" t="s">
        <v>226</v>
      </c>
      <c r="J28" s="48" t="s">
        <v>244</v>
      </c>
      <c r="L28" s="8"/>
      <c r="M28" s="8"/>
      <c r="N28" s="8"/>
      <c r="O28" s="8"/>
    </row>
    <row r="29" spans="1:15" ht="16.5" customHeight="1" x14ac:dyDescent="0.25">
      <c r="A29" s="6"/>
      <c r="B29" s="106">
        <v>200</v>
      </c>
      <c r="C29" s="107">
        <v>200</v>
      </c>
      <c r="D29" s="122">
        <v>200</v>
      </c>
      <c r="E29" s="7" t="s">
        <v>68</v>
      </c>
      <c r="F29" s="76">
        <v>2</v>
      </c>
      <c r="G29" s="7" t="s">
        <v>101</v>
      </c>
      <c r="H29" s="7" t="s">
        <v>102</v>
      </c>
      <c r="I29" s="7" t="s">
        <v>100</v>
      </c>
      <c r="J29" s="15" t="s">
        <v>103</v>
      </c>
      <c r="K29" s="8" t="s">
        <v>104</v>
      </c>
      <c r="L29" s="8"/>
      <c r="M29" s="8"/>
      <c r="N29" s="8"/>
      <c r="O29" s="8"/>
    </row>
    <row r="30" spans="1:15" ht="16.5" customHeight="1" x14ac:dyDescent="0.25">
      <c r="A30" s="6"/>
      <c r="B30" s="106">
        <v>150</v>
      </c>
      <c r="C30" s="107">
        <v>150</v>
      </c>
      <c r="D30" s="122">
        <v>150</v>
      </c>
      <c r="E30" s="7" t="s">
        <v>53</v>
      </c>
      <c r="F30" s="76">
        <v>2</v>
      </c>
      <c r="G30" s="7" t="s">
        <v>247</v>
      </c>
      <c r="H30" s="7" t="s">
        <v>248</v>
      </c>
      <c r="I30" s="7" t="s">
        <v>165</v>
      </c>
      <c r="J30" s="11"/>
      <c r="K30" s="3"/>
      <c r="L30" s="3"/>
      <c r="M30" s="3"/>
      <c r="N30" s="3"/>
      <c r="O30" s="9"/>
    </row>
    <row r="31" spans="1:15" ht="16.5" customHeight="1" x14ac:dyDescent="0.25">
      <c r="A31" s="6"/>
      <c r="B31" s="108">
        <v>75</v>
      </c>
      <c r="C31" s="107">
        <v>75</v>
      </c>
      <c r="D31" s="122">
        <v>50</v>
      </c>
      <c r="E31" s="7" t="s">
        <v>53</v>
      </c>
      <c r="F31" s="76">
        <v>1</v>
      </c>
      <c r="G31" s="7" t="s">
        <v>251</v>
      </c>
      <c r="H31" s="7" t="s">
        <v>252</v>
      </c>
      <c r="I31" s="7" t="s">
        <v>277</v>
      </c>
      <c r="J31" s="12"/>
      <c r="K31" s="8"/>
      <c r="L31" s="8"/>
      <c r="M31" s="8"/>
      <c r="N31" s="8"/>
      <c r="O31" s="8"/>
    </row>
    <row r="32" spans="1:15" ht="16.5" customHeight="1" x14ac:dyDescent="0.25">
      <c r="B32" s="106">
        <v>75</v>
      </c>
      <c r="C32" s="107">
        <v>77.42</v>
      </c>
      <c r="D32" s="122">
        <v>77.42</v>
      </c>
      <c r="E32" s="7" t="s">
        <v>53</v>
      </c>
      <c r="F32" s="17">
        <v>1</v>
      </c>
      <c r="G32" s="7" t="s">
        <v>129</v>
      </c>
      <c r="H32" s="7" t="s">
        <v>22</v>
      </c>
      <c r="I32" s="7" t="s">
        <v>128</v>
      </c>
    </row>
    <row r="33" spans="1:15" ht="16.5" customHeight="1" x14ac:dyDescent="0.25">
      <c r="A33" s="6"/>
      <c r="B33" s="108">
        <v>700</v>
      </c>
      <c r="C33" s="107">
        <v>700</v>
      </c>
      <c r="D33" s="122">
        <v>700</v>
      </c>
      <c r="E33" s="83" t="s">
        <v>293</v>
      </c>
      <c r="F33" s="76"/>
      <c r="G33" s="7"/>
      <c r="H33" s="7"/>
      <c r="I33" s="7" t="s">
        <v>328</v>
      </c>
      <c r="J33" s="12"/>
      <c r="K33" s="8"/>
      <c r="L33" s="8"/>
      <c r="M33" s="8"/>
      <c r="N33" s="8"/>
      <c r="O33" s="8"/>
    </row>
    <row r="34" spans="1:15" ht="15.75" customHeight="1" x14ac:dyDescent="0.25">
      <c r="B34" s="79">
        <f>SUM(B2:B33)</f>
        <v>10650</v>
      </c>
      <c r="C34" s="79">
        <f>SUM(C2:C33)</f>
        <v>10843.289999999997</v>
      </c>
      <c r="D34" s="79">
        <f>SUM(D2:D33)</f>
        <v>10890.149999999998</v>
      </c>
      <c r="E34" s="19"/>
      <c r="F34" s="20">
        <f>SUM(F2:F32)</f>
        <v>101</v>
      </c>
      <c r="G34" s="50"/>
    </row>
    <row r="35" spans="1:15" ht="15.75" customHeight="1" x14ac:dyDescent="0.25">
      <c r="G35" s="44"/>
    </row>
    <row r="36" spans="1:15" ht="15.75" customHeight="1" x14ac:dyDescent="0.25">
      <c r="G36" s="44"/>
    </row>
    <row r="37" spans="1:15" ht="15.75" customHeight="1" x14ac:dyDescent="0.25">
      <c r="G37" s="44"/>
    </row>
    <row r="38" spans="1:15" ht="15.75" customHeight="1" x14ac:dyDescent="0.25">
      <c r="B38" s="81"/>
    </row>
  </sheetData>
  <sortState xmlns:xlrd2="http://schemas.microsoft.com/office/spreadsheetml/2017/richdata2" ref="A2:O38">
    <sortCondition ref="A2:A38"/>
  </sortState>
  <hyperlinks>
    <hyperlink ref="J8" r:id="rId1" xr:uid="{DF3D2914-865F-4EFE-A971-C89C9B9DED4A}"/>
    <hyperlink ref="J29" r:id="rId2" xr:uid="{F7CC90EA-FA82-4B72-8435-1526332C59CA}"/>
    <hyperlink ref="J7" r:id="rId3" xr:uid="{162C85EA-BA61-4A69-9784-B17C47500237}"/>
    <hyperlink ref="J24" r:id="rId4" xr:uid="{C055D537-6B0A-447E-9C81-0520BD1D88DD}"/>
    <hyperlink ref="J19" r:id="rId5" xr:uid="{D7D2128C-E328-42CA-B52E-20D1C647B0A3}"/>
    <hyperlink ref="J26" r:id="rId6" display="mailto:jack@macselectricsupply.com" xr:uid="{94BF4843-7AB7-4CB9-AFC0-EA37B361B15A}"/>
    <hyperlink ref="J5" r:id="rId7" display="mailto:sware@goodwilltulsa.org" xr:uid="{2B06EC38-8CCE-4BAD-935C-1574FA80BD1A}"/>
    <hyperlink ref="J25" r:id="rId8" display="mailto:klamb@ymcatulsa.org" xr:uid="{10733950-C38C-4035-A35C-94835DB08C51}"/>
    <hyperlink ref="J28" r:id="rId9" display="mailto:ssmorg@sbcglobal.net" xr:uid="{13A76B3C-7452-4824-812F-8D88F2DF42A6}"/>
    <hyperlink ref="J11" r:id="rId10" xr:uid="{56B2CBCE-CC6E-4585-9AD2-B2E1AD738851}"/>
  </hyperlinks>
  <pageMargins left="0.7" right="0.7" top="0.75" bottom="0.75" header="0.3" footer="0.3"/>
  <pageSetup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5F65-8585-4958-86EC-5FE1FCF626E5}">
  <dimension ref="A1:T107"/>
  <sheetViews>
    <sheetView zoomScaleNormal="100" workbookViewId="0">
      <selection activeCell="M24" sqref="M24"/>
    </sheetView>
  </sheetViews>
  <sheetFormatPr defaultRowHeight="13.5" customHeight="1" x14ac:dyDescent="0.25"/>
  <cols>
    <col min="1" max="1" width="9.140625" style="74"/>
    <col min="2" max="2" width="11.140625" style="69" customWidth="1"/>
    <col min="3" max="3" width="14.5703125" style="69" customWidth="1"/>
    <col min="4" max="4" width="9.140625" style="74"/>
    <col min="5" max="5" width="11.28515625" style="69" customWidth="1"/>
    <col min="6" max="6" width="17.7109375" style="69" customWidth="1"/>
    <col min="7" max="7" width="6.42578125" style="69" customWidth="1"/>
    <col min="8" max="8" width="4" style="74" bestFit="1" customWidth="1"/>
    <col min="9" max="9" width="3.42578125" style="25" customWidth="1"/>
    <col min="10" max="10" width="18.7109375" style="25" customWidth="1"/>
    <col min="11" max="11" width="4.85546875" style="25" customWidth="1"/>
    <col min="12" max="13" width="9.140625" style="25"/>
    <col min="14" max="14" width="7.5703125" style="25" customWidth="1"/>
    <col min="15" max="15" width="5.140625" style="25" customWidth="1"/>
    <col min="16" max="16" width="9.140625" style="25"/>
    <col min="17" max="17" width="23.28515625" style="25" customWidth="1"/>
    <col min="18" max="16384" width="9.140625" style="25"/>
  </cols>
  <sheetData>
    <row r="1" spans="1:17" ht="13.5" customHeight="1" x14ac:dyDescent="0.25">
      <c r="A1" s="59"/>
      <c r="B1" s="125" t="s">
        <v>56</v>
      </c>
      <c r="C1" s="125"/>
      <c r="D1" s="125"/>
      <c r="E1" s="125"/>
      <c r="F1" s="125"/>
      <c r="G1" s="125"/>
      <c r="H1" s="60"/>
      <c r="I1" s="24"/>
    </row>
    <row r="2" spans="1:17" ht="15.75" customHeight="1" x14ac:dyDescent="0.25">
      <c r="A2" s="61" t="s">
        <v>57</v>
      </c>
      <c r="B2" s="61" t="s">
        <v>58</v>
      </c>
      <c r="C2" s="61" t="s">
        <v>294</v>
      </c>
      <c r="D2" s="61" t="s">
        <v>53</v>
      </c>
      <c r="E2" s="62" t="s">
        <v>5</v>
      </c>
      <c r="F2" s="62" t="s">
        <v>6</v>
      </c>
      <c r="G2" s="38"/>
      <c r="H2" s="59" t="s">
        <v>57</v>
      </c>
      <c r="I2" s="26"/>
      <c r="J2" s="27" t="s">
        <v>76</v>
      </c>
      <c r="K2" s="28"/>
      <c r="L2" s="27" t="s">
        <v>79</v>
      </c>
      <c r="M2" s="27"/>
      <c r="N2" s="28"/>
      <c r="O2" s="28"/>
      <c r="P2" s="28"/>
      <c r="Q2" s="28"/>
    </row>
    <row r="3" spans="1:17" ht="13.5" customHeight="1" x14ac:dyDescent="0.25">
      <c r="A3" s="63">
        <v>1</v>
      </c>
      <c r="B3" s="64" t="s">
        <v>13</v>
      </c>
      <c r="C3" s="64" t="s">
        <v>59</v>
      </c>
      <c r="D3" s="63">
        <v>1</v>
      </c>
      <c r="E3" s="65" t="s">
        <v>15</v>
      </c>
      <c r="F3" s="65" t="s">
        <v>16</v>
      </c>
      <c r="G3" s="65"/>
      <c r="H3" s="66">
        <v>1</v>
      </c>
      <c r="I3" s="29"/>
      <c r="M3" s="28"/>
      <c r="N3" s="28"/>
      <c r="O3" s="28"/>
      <c r="P3" s="28"/>
      <c r="Q3" s="28"/>
    </row>
    <row r="4" spans="1:17" ht="13.5" customHeight="1" x14ac:dyDescent="0.25">
      <c r="A4" s="59"/>
      <c r="B4" s="38"/>
      <c r="C4" s="38"/>
      <c r="D4" s="59">
        <v>2</v>
      </c>
      <c r="E4" s="38" t="s">
        <v>80</v>
      </c>
      <c r="F4" s="38" t="s">
        <v>16</v>
      </c>
      <c r="G4" s="38"/>
      <c r="H4" s="66">
        <v>1</v>
      </c>
      <c r="I4" s="29"/>
      <c r="J4" s="30" t="s">
        <v>77</v>
      </c>
      <c r="K4" s="30" t="s">
        <v>177</v>
      </c>
      <c r="L4" s="30">
        <v>1</v>
      </c>
      <c r="M4" s="28"/>
      <c r="N4" s="28"/>
      <c r="O4" s="28"/>
      <c r="P4" s="28"/>
      <c r="Q4" s="28"/>
    </row>
    <row r="5" spans="1:17" ht="13.5" customHeight="1" x14ac:dyDescent="0.25">
      <c r="A5" s="59"/>
      <c r="B5" s="38"/>
      <c r="C5" s="38"/>
      <c r="D5" s="59">
        <v>3</v>
      </c>
      <c r="E5" s="67" t="s">
        <v>178</v>
      </c>
      <c r="F5" s="67" t="s">
        <v>179</v>
      </c>
      <c r="G5" s="38" t="s">
        <v>91</v>
      </c>
      <c r="H5" s="66">
        <v>1</v>
      </c>
      <c r="I5" s="29"/>
      <c r="J5" s="30" t="s">
        <v>78</v>
      </c>
      <c r="K5" s="30" t="s">
        <v>177</v>
      </c>
      <c r="L5" s="30">
        <v>1</v>
      </c>
      <c r="M5" s="28" t="s">
        <v>182</v>
      </c>
      <c r="N5" s="28"/>
      <c r="O5" s="28"/>
      <c r="P5" s="28"/>
      <c r="Q5" s="28"/>
    </row>
    <row r="6" spans="1:17" ht="13.5" customHeight="1" x14ac:dyDescent="0.25">
      <c r="A6" s="59"/>
      <c r="B6" s="38"/>
      <c r="C6" s="38"/>
      <c r="D6" s="59">
        <v>4</v>
      </c>
      <c r="E6" s="67" t="s">
        <v>183</v>
      </c>
      <c r="F6" s="67" t="s">
        <v>134</v>
      </c>
      <c r="G6" s="38" t="s">
        <v>91</v>
      </c>
      <c r="H6" s="66">
        <v>1</v>
      </c>
      <c r="I6" s="29"/>
      <c r="J6" s="30" t="s">
        <v>172</v>
      </c>
      <c r="K6" s="30" t="s">
        <v>177</v>
      </c>
      <c r="L6" s="30">
        <v>1</v>
      </c>
      <c r="M6" s="28" t="s">
        <v>173</v>
      </c>
      <c r="N6" s="28"/>
      <c r="O6" s="28"/>
      <c r="P6" s="28"/>
      <c r="Q6" s="28"/>
    </row>
    <row r="7" spans="1:17" ht="13.5" customHeight="1" x14ac:dyDescent="0.25">
      <c r="A7" s="59"/>
      <c r="B7" s="38"/>
      <c r="C7" s="38"/>
      <c r="D7" s="59">
        <v>5</v>
      </c>
      <c r="E7" s="38" t="s">
        <v>253</v>
      </c>
      <c r="F7" s="38" t="s">
        <v>254</v>
      </c>
      <c r="G7" s="38"/>
      <c r="H7" s="66">
        <v>1</v>
      </c>
      <c r="I7" s="29"/>
      <c r="J7" s="30" t="s">
        <v>237</v>
      </c>
      <c r="K7" s="30"/>
      <c r="L7" s="30">
        <v>5</v>
      </c>
      <c r="M7" s="28" t="s">
        <v>233</v>
      </c>
      <c r="N7" s="28"/>
      <c r="O7" s="28"/>
      <c r="P7" s="28"/>
      <c r="Q7" s="28"/>
    </row>
    <row r="8" spans="1:17" ht="13.5" customHeight="1" x14ac:dyDescent="0.25">
      <c r="A8" s="59"/>
      <c r="B8" s="38"/>
      <c r="C8" s="38"/>
      <c r="D8" s="59">
        <v>6</v>
      </c>
      <c r="E8" s="38" t="s">
        <v>255</v>
      </c>
      <c r="F8" s="38" t="s">
        <v>256</v>
      </c>
      <c r="G8" s="38"/>
      <c r="H8" s="66">
        <v>1</v>
      </c>
      <c r="I8" s="29"/>
      <c r="J8" s="30" t="s">
        <v>155</v>
      </c>
      <c r="K8" s="30"/>
      <c r="L8" s="30">
        <v>3</v>
      </c>
      <c r="M8" s="28" t="s">
        <v>233</v>
      </c>
      <c r="N8" s="28"/>
      <c r="O8" s="28" t="s">
        <v>143</v>
      </c>
      <c r="P8" s="28" t="s">
        <v>145</v>
      </c>
      <c r="Q8" s="28" t="s">
        <v>144</v>
      </c>
    </row>
    <row r="9" spans="1:17" ht="13.5" customHeight="1" x14ac:dyDescent="0.25">
      <c r="A9" s="59"/>
      <c r="B9" s="38"/>
      <c r="C9" s="38"/>
      <c r="D9" s="59">
        <v>7</v>
      </c>
      <c r="E9" s="38" t="s">
        <v>257</v>
      </c>
      <c r="F9" s="38" t="s">
        <v>51</v>
      </c>
      <c r="G9" s="38"/>
      <c r="H9" s="66">
        <v>1</v>
      </c>
      <c r="I9" s="29"/>
      <c r="J9" s="30" t="s">
        <v>139</v>
      </c>
      <c r="K9" s="30" t="s">
        <v>177</v>
      </c>
      <c r="L9" s="30">
        <v>1</v>
      </c>
      <c r="M9" s="28"/>
      <c r="N9" s="28" t="s">
        <v>161</v>
      </c>
      <c r="O9" s="28"/>
      <c r="P9" s="28"/>
      <c r="Q9" s="28"/>
    </row>
    <row r="10" spans="1:17" ht="13.5" customHeight="1" x14ac:dyDescent="0.25">
      <c r="A10" s="59"/>
      <c r="B10" s="38"/>
      <c r="C10" s="38"/>
      <c r="D10" s="59">
        <v>8</v>
      </c>
      <c r="E10" s="38" t="s">
        <v>278</v>
      </c>
      <c r="F10" s="38" t="s">
        <v>148</v>
      </c>
      <c r="G10" s="38"/>
      <c r="H10" s="66">
        <v>1</v>
      </c>
      <c r="I10" s="29"/>
      <c r="J10" s="30" t="s">
        <v>140</v>
      </c>
      <c r="K10" s="30" t="s">
        <v>177</v>
      </c>
      <c r="L10" s="30">
        <v>2</v>
      </c>
      <c r="M10" s="28">
        <v>2</v>
      </c>
      <c r="N10" s="28"/>
      <c r="O10" s="28"/>
      <c r="P10" s="28"/>
      <c r="Q10" s="28"/>
    </row>
    <row r="11" spans="1:17" ht="13.5" customHeight="1" x14ac:dyDescent="0.25">
      <c r="A11" s="63">
        <v>2</v>
      </c>
      <c r="B11" s="64" t="s">
        <v>52</v>
      </c>
      <c r="C11" s="64" t="s">
        <v>64</v>
      </c>
      <c r="D11" s="63">
        <v>1</v>
      </c>
      <c r="E11" s="65" t="s">
        <v>24</v>
      </c>
      <c r="F11" s="65" t="s">
        <v>25</v>
      </c>
      <c r="G11" s="65"/>
      <c r="H11" s="66">
        <v>1</v>
      </c>
      <c r="I11" s="29"/>
      <c r="J11" s="30" t="s">
        <v>141</v>
      </c>
      <c r="K11" s="30" t="s">
        <v>177</v>
      </c>
      <c r="L11" s="30">
        <v>1</v>
      </c>
      <c r="M11" s="28">
        <v>2</v>
      </c>
      <c r="N11" s="28"/>
      <c r="O11" s="28"/>
      <c r="P11" s="28"/>
      <c r="Q11" s="22"/>
    </row>
    <row r="12" spans="1:17" ht="13.5" customHeight="1" x14ac:dyDescent="0.25">
      <c r="A12" s="59"/>
      <c r="B12" s="38"/>
      <c r="C12" s="38"/>
      <c r="D12" s="60">
        <v>2</v>
      </c>
      <c r="E12" s="69" t="s">
        <v>24</v>
      </c>
      <c r="F12" s="69" t="s">
        <v>282</v>
      </c>
      <c r="G12" s="38"/>
      <c r="H12" s="66">
        <v>1</v>
      </c>
      <c r="I12" s="29"/>
      <c r="J12" s="31" t="s">
        <v>142</v>
      </c>
      <c r="K12" s="30" t="s">
        <v>186</v>
      </c>
      <c r="L12" s="30">
        <v>1</v>
      </c>
      <c r="M12" s="28">
        <v>1</v>
      </c>
      <c r="N12" s="28" t="s">
        <v>174</v>
      </c>
      <c r="O12" s="28"/>
      <c r="P12" s="28"/>
      <c r="Q12" s="22"/>
    </row>
    <row r="13" spans="1:17" ht="13.5" customHeight="1" x14ac:dyDescent="0.25">
      <c r="A13" s="59"/>
      <c r="B13" s="38"/>
      <c r="C13" s="38"/>
      <c r="D13" s="59">
        <v>3</v>
      </c>
      <c r="E13" s="36" t="s">
        <v>94</v>
      </c>
      <c r="F13" s="36" t="s">
        <v>95</v>
      </c>
      <c r="G13" s="38"/>
      <c r="H13" s="66">
        <v>1</v>
      </c>
      <c r="I13" s="29"/>
      <c r="J13" s="31" t="s">
        <v>283</v>
      </c>
      <c r="K13" s="30" t="s">
        <v>177</v>
      </c>
      <c r="L13" s="30">
        <v>2</v>
      </c>
      <c r="M13" s="28">
        <v>2</v>
      </c>
      <c r="N13" s="28"/>
      <c r="O13" s="28"/>
      <c r="P13" s="28"/>
      <c r="Q13" s="22"/>
    </row>
    <row r="14" spans="1:17" ht="13.5" customHeight="1" x14ac:dyDescent="0.25">
      <c r="A14" s="59"/>
      <c r="B14" s="38"/>
      <c r="C14" s="38"/>
      <c r="D14" s="59">
        <v>4</v>
      </c>
      <c r="E14" s="36" t="s">
        <v>96</v>
      </c>
      <c r="F14" s="36" t="s">
        <v>97</v>
      </c>
      <c r="G14" s="38"/>
      <c r="H14" s="66">
        <v>1</v>
      </c>
      <c r="I14" s="29"/>
      <c r="J14" s="32"/>
      <c r="K14" s="28"/>
      <c r="L14" s="28">
        <f>SUM(L4:L13)</f>
        <v>18</v>
      </c>
      <c r="M14" s="28">
        <f>SUM(M4:M13)</f>
        <v>7</v>
      </c>
      <c r="N14" s="28"/>
      <c r="O14" s="28"/>
      <c r="P14" s="28"/>
      <c r="Q14" s="22"/>
    </row>
    <row r="15" spans="1:17" ht="13.5" customHeight="1" x14ac:dyDescent="0.25">
      <c r="A15" s="59"/>
      <c r="B15" s="38"/>
      <c r="C15" s="38"/>
      <c r="D15" s="59">
        <v>5</v>
      </c>
      <c r="E15" s="36" t="s">
        <v>98</v>
      </c>
      <c r="F15" s="36" t="s">
        <v>99</v>
      </c>
      <c r="G15" s="38"/>
      <c r="H15" s="66">
        <v>1</v>
      </c>
      <c r="I15" s="29"/>
      <c r="Q15" s="22"/>
    </row>
    <row r="16" spans="1:17" ht="13.5" customHeight="1" x14ac:dyDescent="0.25">
      <c r="A16" s="59"/>
      <c r="B16" s="38"/>
      <c r="C16" s="38"/>
      <c r="D16" s="59">
        <v>6</v>
      </c>
      <c r="E16" s="36" t="s">
        <v>203</v>
      </c>
      <c r="F16" s="36" t="s">
        <v>204</v>
      </c>
      <c r="G16" s="38"/>
      <c r="H16" s="66">
        <v>1</v>
      </c>
      <c r="I16" s="29"/>
      <c r="J16" s="51" t="s">
        <v>266</v>
      </c>
      <c r="K16" s="82"/>
      <c r="L16" s="82"/>
      <c r="Q16" s="22"/>
    </row>
    <row r="17" spans="1:18" ht="13.5" customHeight="1" x14ac:dyDescent="0.25">
      <c r="A17" s="59"/>
      <c r="B17" s="38"/>
      <c r="C17" s="38"/>
      <c r="D17" s="59">
        <v>7</v>
      </c>
      <c r="E17" s="36" t="s">
        <v>92</v>
      </c>
      <c r="F17" s="70" t="s">
        <v>93</v>
      </c>
      <c r="G17" s="38"/>
      <c r="H17" s="66">
        <v>1</v>
      </c>
      <c r="I17" s="29"/>
      <c r="J17" s="22" t="s">
        <v>263</v>
      </c>
      <c r="Q17" s="21"/>
    </row>
    <row r="18" spans="1:18" ht="13.5" customHeight="1" x14ac:dyDescent="0.25">
      <c r="A18" s="59"/>
      <c r="B18" s="38"/>
      <c r="C18" s="38"/>
      <c r="D18" s="59">
        <v>8</v>
      </c>
      <c r="E18" s="36" t="s">
        <v>207</v>
      </c>
      <c r="F18" s="36" t="s">
        <v>208</v>
      </c>
      <c r="G18" s="38"/>
      <c r="H18" s="66">
        <v>1</v>
      </c>
      <c r="I18" s="29"/>
      <c r="J18" s="22" t="s">
        <v>267</v>
      </c>
      <c r="K18" s="28"/>
      <c r="L18" s="33"/>
      <c r="M18" s="28"/>
      <c r="N18" s="28"/>
      <c r="O18" s="28"/>
      <c r="P18" s="28"/>
      <c r="Q18" s="22"/>
    </row>
    <row r="19" spans="1:18" ht="13.5" customHeight="1" x14ac:dyDescent="0.25">
      <c r="A19" s="63">
        <v>3</v>
      </c>
      <c r="B19" s="64" t="s">
        <v>60</v>
      </c>
      <c r="C19" s="64" t="s">
        <v>64</v>
      </c>
      <c r="D19" s="63">
        <v>1</v>
      </c>
      <c r="E19" s="65" t="s">
        <v>205</v>
      </c>
      <c r="F19" s="65" t="s">
        <v>206</v>
      </c>
      <c r="G19" s="65"/>
      <c r="H19" s="66">
        <v>1</v>
      </c>
      <c r="I19" s="29"/>
      <c r="J19" s="34"/>
      <c r="Q19" s="22"/>
      <c r="R19" s="54"/>
    </row>
    <row r="20" spans="1:18" ht="13.5" customHeight="1" x14ac:dyDescent="0.25">
      <c r="A20" s="59"/>
      <c r="B20" s="38"/>
      <c r="C20" s="38"/>
      <c r="D20" s="59">
        <v>2</v>
      </c>
      <c r="E20" s="36" t="s">
        <v>264</v>
      </c>
      <c r="F20" s="36" t="s">
        <v>265</v>
      </c>
      <c r="G20" s="38"/>
      <c r="H20" s="66">
        <v>1</v>
      </c>
      <c r="I20" s="29"/>
      <c r="J20" s="35"/>
      <c r="Q20" s="22"/>
    </row>
    <row r="21" spans="1:18" ht="13.5" customHeight="1" x14ac:dyDescent="0.25">
      <c r="A21" s="59"/>
      <c r="B21" s="38"/>
      <c r="C21" s="38"/>
      <c r="D21" s="59">
        <v>3</v>
      </c>
      <c r="E21" s="36" t="s">
        <v>218</v>
      </c>
      <c r="F21" s="36" t="s">
        <v>219</v>
      </c>
      <c r="G21" s="38"/>
      <c r="H21" s="66">
        <v>1</v>
      </c>
      <c r="I21" s="29"/>
      <c r="J21" s="35"/>
      <c r="Q21" s="22"/>
    </row>
    <row r="22" spans="1:18" ht="13.5" customHeight="1" x14ac:dyDescent="0.25">
      <c r="A22" s="59"/>
      <c r="B22" s="38"/>
      <c r="C22" s="38"/>
      <c r="D22" s="59">
        <v>4</v>
      </c>
      <c r="E22" s="36" t="s">
        <v>220</v>
      </c>
      <c r="F22" s="36" t="s">
        <v>221</v>
      </c>
      <c r="G22" s="38"/>
      <c r="H22" s="66">
        <v>1</v>
      </c>
      <c r="I22" s="29"/>
      <c r="J22" s="35"/>
      <c r="Q22" s="22"/>
    </row>
    <row r="23" spans="1:18" ht="13.5" customHeight="1" x14ac:dyDescent="0.25">
      <c r="A23" s="59"/>
      <c r="B23" s="38"/>
      <c r="C23" s="38"/>
      <c r="D23" s="59">
        <v>5</v>
      </c>
      <c r="E23" s="36" t="s">
        <v>222</v>
      </c>
      <c r="F23" s="36" t="s">
        <v>223</v>
      </c>
      <c r="G23" s="38"/>
      <c r="H23" s="66">
        <v>1</v>
      </c>
      <c r="I23" s="29"/>
      <c r="J23" s="35"/>
      <c r="Q23" s="22"/>
    </row>
    <row r="24" spans="1:18" ht="13.5" customHeight="1" x14ac:dyDescent="0.25">
      <c r="A24" s="59"/>
      <c r="B24" s="38"/>
      <c r="C24" s="38"/>
      <c r="D24" s="59">
        <v>6</v>
      </c>
      <c r="E24" s="36" t="s">
        <v>258</v>
      </c>
      <c r="F24" s="36" t="s">
        <v>259</v>
      </c>
      <c r="G24" s="38"/>
      <c r="H24" s="66">
        <v>1</v>
      </c>
      <c r="I24" s="29"/>
      <c r="J24" s="35"/>
      <c r="Q24" s="42"/>
    </row>
    <row r="25" spans="1:18" ht="13.5" customHeight="1" x14ac:dyDescent="0.25">
      <c r="A25" s="59"/>
      <c r="B25" s="38"/>
      <c r="C25" s="38"/>
      <c r="D25" s="59">
        <v>7</v>
      </c>
      <c r="E25" s="36" t="s">
        <v>260</v>
      </c>
      <c r="F25" s="36" t="s">
        <v>25</v>
      </c>
      <c r="G25" s="38"/>
      <c r="H25" s="66">
        <v>1</v>
      </c>
      <c r="I25" s="29"/>
      <c r="J25" s="35"/>
      <c r="Q25" s="43"/>
    </row>
    <row r="26" spans="1:18" ht="13.5" customHeight="1" x14ac:dyDescent="0.25">
      <c r="A26" s="59"/>
      <c r="B26" s="38"/>
      <c r="C26" s="38"/>
      <c r="D26" s="59">
        <v>8</v>
      </c>
      <c r="E26" s="36" t="s">
        <v>261</v>
      </c>
      <c r="F26" s="36" t="s">
        <v>262</v>
      </c>
      <c r="G26" s="38"/>
      <c r="H26" s="66">
        <v>1</v>
      </c>
      <c r="I26" s="29"/>
      <c r="J26" s="34"/>
      <c r="Q26" s="43"/>
    </row>
    <row r="27" spans="1:18" ht="13.5" customHeight="1" x14ac:dyDescent="0.25">
      <c r="A27" s="63">
        <v>4</v>
      </c>
      <c r="B27" s="64" t="s">
        <v>66</v>
      </c>
      <c r="C27" s="64" t="s">
        <v>61</v>
      </c>
      <c r="D27" s="63">
        <v>1</v>
      </c>
      <c r="E27" s="65" t="s">
        <v>29</v>
      </c>
      <c r="F27" s="65" t="s">
        <v>28</v>
      </c>
      <c r="G27" s="65"/>
      <c r="H27" s="66">
        <v>1</v>
      </c>
      <c r="I27" s="29"/>
      <c r="J27" s="35"/>
      <c r="Q27" s="43"/>
    </row>
    <row r="28" spans="1:18" ht="13.5" customHeight="1" x14ac:dyDescent="0.25">
      <c r="A28" s="59"/>
      <c r="B28" s="38"/>
      <c r="C28" s="38"/>
      <c r="D28" s="59">
        <v>2</v>
      </c>
      <c r="E28" s="71" t="s">
        <v>30</v>
      </c>
      <c r="F28" s="71" t="s">
        <v>28</v>
      </c>
      <c r="G28" s="38"/>
      <c r="H28" s="66">
        <v>1</v>
      </c>
      <c r="I28" s="29"/>
      <c r="J28" s="35"/>
    </row>
    <row r="29" spans="1:18" ht="13.5" customHeight="1" x14ac:dyDescent="0.25">
      <c r="A29" s="59"/>
      <c r="B29" s="38"/>
      <c r="C29" s="38"/>
      <c r="D29" s="59">
        <v>3</v>
      </c>
      <c r="E29" s="67" t="s">
        <v>69</v>
      </c>
      <c r="F29" s="67" t="s">
        <v>70</v>
      </c>
      <c r="G29" s="38"/>
      <c r="H29" s="66">
        <v>1</v>
      </c>
      <c r="I29" s="29"/>
      <c r="J29" s="35"/>
    </row>
    <row r="30" spans="1:18" ht="13.5" customHeight="1" x14ac:dyDescent="0.25">
      <c r="A30" s="59"/>
      <c r="B30" s="38"/>
      <c r="C30" s="38"/>
      <c r="D30" s="59">
        <v>4</v>
      </c>
      <c r="E30" s="67" t="s">
        <v>175</v>
      </c>
      <c r="F30" s="67" t="s">
        <v>176</v>
      </c>
      <c r="G30" s="38"/>
      <c r="H30" s="66">
        <v>1</v>
      </c>
      <c r="I30" s="29"/>
      <c r="J30" s="35"/>
    </row>
    <row r="31" spans="1:18" ht="13.5" customHeight="1" x14ac:dyDescent="0.25">
      <c r="A31" s="59"/>
      <c r="B31" s="38"/>
      <c r="C31" s="38"/>
      <c r="D31" s="59">
        <v>5</v>
      </c>
      <c r="E31" s="72" t="s">
        <v>71</v>
      </c>
      <c r="F31" s="67" t="s">
        <v>72</v>
      </c>
      <c r="G31" s="38"/>
      <c r="H31" s="66">
        <v>1</v>
      </c>
      <c r="I31" s="29"/>
      <c r="J31" s="35"/>
    </row>
    <row r="32" spans="1:18" ht="13.5" customHeight="1" x14ac:dyDescent="0.25">
      <c r="A32" s="59"/>
      <c r="B32" s="38"/>
      <c r="C32" s="38"/>
      <c r="D32" s="59">
        <v>6</v>
      </c>
      <c r="E32" s="72" t="s">
        <v>73</v>
      </c>
      <c r="F32" s="67" t="s">
        <v>72</v>
      </c>
      <c r="G32" s="38"/>
      <c r="H32" s="66">
        <v>1</v>
      </c>
      <c r="I32" s="29"/>
      <c r="J32" s="35"/>
    </row>
    <row r="33" spans="1:12" ht="13.5" customHeight="1" x14ac:dyDescent="0.25">
      <c r="A33" s="59"/>
      <c r="B33" s="38"/>
      <c r="C33" s="38"/>
      <c r="D33" s="59">
        <v>7</v>
      </c>
      <c r="E33" s="67" t="s">
        <v>74</v>
      </c>
      <c r="F33" s="67" t="s">
        <v>75</v>
      </c>
      <c r="G33" s="38"/>
      <c r="H33" s="66">
        <v>1</v>
      </c>
      <c r="I33" s="29"/>
    </row>
    <row r="34" spans="1:12" ht="13.5" customHeight="1" x14ac:dyDescent="0.25">
      <c r="A34" s="59"/>
      <c r="B34" s="38"/>
      <c r="C34" s="38"/>
      <c r="D34" s="59">
        <v>8</v>
      </c>
      <c r="E34" s="67" t="s">
        <v>74</v>
      </c>
      <c r="F34" s="67" t="s">
        <v>75</v>
      </c>
      <c r="G34" s="38"/>
      <c r="H34" s="66">
        <v>1</v>
      </c>
      <c r="I34" s="29"/>
    </row>
    <row r="35" spans="1:12" ht="13.5" customHeight="1" x14ac:dyDescent="0.25">
      <c r="A35" s="63">
        <v>5</v>
      </c>
      <c r="B35" s="64" t="s">
        <v>66</v>
      </c>
      <c r="C35" s="64" t="s">
        <v>62</v>
      </c>
      <c r="D35" s="63">
        <v>1</v>
      </c>
      <c r="E35" s="65" t="s">
        <v>65</v>
      </c>
      <c r="F35" s="65" t="s">
        <v>31</v>
      </c>
      <c r="G35" s="65"/>
      <c r="H35" s="66">
        <v>1</v>
      </c>
      <c r="I35" s="29"/>
      <c r="J35" s="35"/>
    </row>
    <row r="36" spans="1:12" ht="13.5" customHeight="1" x14ac:dyDescent="0.25">
      <c r="A36" s="59"/>
      <c r="B36" s="38"/>
      <c r="C36" s="38"/>
      <c r="D36" s="59">
        <v>2</v>
      </c>
      <c r="E36" s="38" t="s">
        <v>44</v>
      </c>
      <c r="F36" s="38" t="s">
        <v>113</v>
      </c>
      <c r="G36" s="38"/>
      <c r="H36" s="66">
        <v>1</v>
      </c>
      <c r="I36" s="29"/>
      <c r="L36" s="35"/>
    </row>
    <row r="37" spans="1:12" ht="13.5" customHeight="1" x14ac:dyDescent="0.25">
      <c r="A37" s="59"/>
      <c r="B37" s="38"/>
      <c r="C37" s="38"/>
      <c r="D37" s="59">
        <v>3</v>
      </c>
      <c r="E37" s="38" t="s">
        <v>114</v>
      </c>
      <c r="F37" s="38" t="s">
        <v>115</v>
      </c>
      <c r="G37" s="38"/>
      <c r="H37" s="66">
        <v>1</v>
      </c>
      <c r="I37" s="29"/>
      <c r="J37" s="28"/>
      <c r="K37" s="28"/>
      <c r="L37" s="28"/>
    </row>
    <row r="38" spans="1:12" ht="13.5" customHeight="1" x14ac:dyDescent="0.25">
      <c r="A38" s="59"/>
      <c r="B38" s="38"/>
      <c r="C38" s="38"/>
      <c r="D38" s="59">
        <v>4</v>
      </c>
      <c r="E38" s="38" t="s">
        <v>116</v>
      </c>
      <c r="F38" s="38" t="s">
        <v>117</v>
      </c>
      <c r="G38" s="38"/>
      <c r="H38" s="66">
        <v>1</v>
      </c>
      <c r="I38" s="29"/>
      <c r="J38" s="28"/>
      <c r="K38" s="28"/>
      <c r="L38" s="28"/>
    </row>
    <row r="39" spans="1:12" ht="13.5" customHeight="1" x14ac:dyDescent="0.25">
      <c r="A39" s="59"/>
      <c r="B39" s="38"/>
      <c r="C39" s="38"/>
      <c r="D39" s="59">
        <v>5</v>
      </c>
      <c r="E39" s="38" t="s">
        <v>118</v>
      </c>
      <c r="F39" s="38" t="s">
        <v>117</v>
      </c>
      <c r="G39" s="38"/>
      <c r="H39" s="66">
        <v>1</v>
      </c>
      <c r="I39" s="29"/>
    </row>
    <row r="40" spans="1:12" ht="13.5" customHeight="1" x14ac:dyDescent="0.25">
      <c r="A40" s="59"/>
      <c r="B40" s="38"/>
      <c r="C40" s="38"/>
      <c r="D40" s="59">
        <v>6</v>
      </c>
      <c r="E40" s="38" t="s">
        <v>119</v>
      </c>
      <c r="F40" s="38" t="s">
        <v>120</v>
      </c>
      <c r="G40" s="38"/>
      <c r="H40" s="66">
        <v>1</v>
      </c>
      <c r="I40" s="29"/>
    </row>
    <row r="41" spans="1:12" ht="13.5" customHeight="1" x14ac:dyDescent="0.25">
      <c r="A41" s="59"/>
      <c r="B41" s="38"/>
      <c r="C41" s="38"/>
      <c r="D41" s="59">
        <v>7</v>
      </c>
      <c r="E41" s="38" t="s">
        <v>216</v>
      </c>
      <c r="F41" s="38" t="s">
        <v>274</v>
      </c>
      <c r="G41" s="38"/>
      <c r="H41" s="66">
        <v>1</v>
      </c>
      <c r="I41" s="29"/>
      <c r="J41" s="25" t="s">
        <v>273</v>
      </c>
    </row>
    <row r="42" spans="1:12" ht="13.5" customHeight="1" x14ac:dyDescent="0.25">
      <c r="A42" s="59"/>
      <c r="B42" s="38"/>
      <c r="C42" s="38"/>
      <c r="D42" s="59">
        <v>8</v>
      </c>
      <c r="E42" s="38" t="s">
        <v>73</v>
      </c>
      <c r="F42" s="38" t="s">
        <v>274</v>
      </c>
      <c r="G42" s="38"/>
      <c r="H42" s="66">
        <v>1</v>
      </c>
      <c r="I42" s="29"/>
      <c r="J42" s="25" t="s">
        <v>273</v>
      </c>
    </row>
    <row r="43" spans="1:12" ht="13.5" customHeight="1" thickBot="1" x14ac:dyDescent="0.3">
      <c r="A43" s="63">
        <v>6</v>
      </c>
      <c r="B43" s="64" t="s">
        <v>66</v>
      </c>
      <c r="C43" s="64" t="s">
        <v>62</v>
      </c>
      <c r="D43" s="63">
        <v>1</v>
      </c>
      <c r="E43" s="65" t="s">
        <v>121</v>
      </c>
      <c r="F43" s="65" t="s">
        <v>122</v>
      </c>
      <c r="G43" s="65"/>
      <c r="H43" s="66">
        <v>1</v>
      </c>
      <c r="I43" s="29"/>
    </row>
    <row r="44" spans="1:12" ht="13.5" customHeight="1" x14ac:dyDescent="0.25">
      <c r="A44" s="59"/>
      <c r="B44" s="38"/>
      <c r="C44" s="38"/>
      <c r="D44" s="59">
        <v>2</v>
      </c>
      <c r="E44" s="38" t="s">
        <v>123</v>
      </c>
      <c r="F44" s="38" t="s">
        <v>122</v>
      </c>
      <c r="G44" s="38"/>
      <c r="H44" s="66">
        <v>1</v>
      </c>
      <c r="I44" s="29"/>
      <c r="J44" s="126"/>
      <c r="K44" s="127"/>
    </row>
    <row r="45" spans="1:12" ht="13.5" customHeight="1" thickBot="1" x14ac:dyDescent="0.3">
      <c r="A45" s="59"/>
      <c r="B45" s="38"/>
      <c r="C45" s="38"/>
      <c r="D45" s="59">
        <v>3</v>
      </c>
      <c r="E45" s="38" t="s">
        <v>38</v>
      </c>
      <c r="F45" s="38" t="s">
        <v>39</v>
      </c>
      <c r="G45" s="38"/>
      <c r="H45" s="66">
        <v>1</v>
      </c>
      <c r="I45" s="29"/>
      <c r="J45" s="128"/>
      <c r="K45" s="129"/>
    </row>
    <row r="46" spans="1:12" ht="13.5" customHeight="1" x14ac:dyDescent="0.25">
      <c r="A46" s="59"/>
      <c r="B46" s="38"/>
      <c r="C46" s="38"/>
      <c r="D46" s="59">
        <v>4</v>
      </c>
      <c r="E46" s="38" t="s">
        <v>124</v>
      </c>
      <c r="F46" s="38" t="s">
        <v>39</v>
      </c>
      <c r="G46" s="38"/>
      <c r="H46" s="66">
        <v>1</v>
      </c>
      <c r="I46" s="29"/>
    </row>
    <row r="47" spans="1:12" ht="13.5" customHeight="1" x14ac:dyDescent="0.25">
      <c r="A47" s="59"/>
      <c r="B47" s="38"/>
      <c r="C47" s="38"/>
      <c r="D47" s="59">
        <v>5</v>
      </c>
      <c r="E47" s="38" t="s">
        <v>125</v>
      </c>
      <c r="F47" s="38" t="s">
        <v>126</v>
      </c>
      <c r="G47" s="38"/>
      <c r="H47" s="66">
        <v>1</v>
      </c>
      <c r="I47" s="29"/>
    </row>
    <row r="48" spans="1:12" ht="13.5" customHeight="1" x14ac:dyDescent="0.25">
      <c r="A48" s="59"/>
      <c r="B48" s="38"/>
      <c r="C48" s="38"/>
      <c r="D48" s="59">
        <v>6</v>
      </c>
      <c r="E48" s="38" t="s">
        <v>127</v>
      </c>
      <c r="F48" s="38" t="s">
        <v>126</v>
      </c>
      <c r="G48" s="38"/>
      <c r="H48" s="66">
        <v>1</v>
      </c>
      <c r="I48" s="29"/>
    </row>
    <row r="49" spans="1:10" ht="13.5" customHeight="1" x14ac:dyDescent="0.25">
      <c r="A49" s="59"/>
      <c r="B49" s="38"/>
      <c r="C49" s="38"/>
      <c r="D49" s="59">
        <v>7</v>
      </c>
      <c r="E49" s="68"/>
      <c r="F49" s="68"/>
      <c r="G49" s="38"/>
      <c r="H49" s="66">
        <v>1</v>
      </c>
      <c r="I49" s="29"/>
    </row>
    <row r="50" spans="1:10" ht="13.5" customHeight="1" x14ac:dyDescent="0.25">
      <c r="A50" s="59"/>
      <c r="B50" s="38"/>
      <c r="C50" s="38"/>
      <c r="D50" s="59">
        <v>8</v>
      </c>
      <c r="E50" s="68"/>
      <c r="F50" s="68"/>
      <c r="G50" s="38"/>
      <c r="H50" s="66">
        <v>1</v>
      </c>
      <c r="I50" s="29"/>
    </row>
    <row r="51" spans="1:10" ht="13.5" customHeight="1" x14ac:dyDescent="0.25">
      <c r="A51" s="63">
        <v>7</v>
      </c>
      <c r="B51" s="64" t="s">
        <v>66</v>
      </c>
      <c r="C51" s="64" t="s">
        <v>85</v>
      </c>
      <c r="D51" s="63">
        <v>1</v>
      </c>
      <c r="E51" s="65" t="s">
        <v>86</v>
      </c>
      <c r="F51" s="65" t="s">
        <v>87</v>
      </c>
      <c r="G51" s="65"/>
      <c r="H51" s="66">
        <v>1</v>
      </c>
      <c r="I51" s="29"/>
    </row>
    <row r="52" spans="1:10" ht="13.5" customHeight="1" x14ac:dyDescent="0.25">
      <c r="A52" s="59"/>
      <c r="B52" s="38"/>
      <c r="C52" s="38"/>
      <c r="D52" s="59">
        <v>2</v>
      </c>
      <c r="E52" s="38" t="s">
        <v>88</v>
      </c>
      <c r="F52" s="38" t="s">
        <v>83</v>
      </c>
      <c r="G52" s="38"/>
      <c r="H52" s="66">
        <v>1</v>
      </c>
      <c r="I52" s="29"/>
    </row>
    <row r="53" spans="1:10" ht="13.5" customHeight="1" x14ac:dyDescent="0.25">
      <c r="A53" s="59"/>
      <c r="B53" s="38"/>
      <c r="C53" s="38"/>
      <c r="D53" s="59">
        <v>3</v>
      </c>
      <c r="E53" s="38" t="s">
        <v>89</v>
      </c>
      <c r="F53" s="38" t="s">
        <v>90</v>
      </c>
      <c r="G53" s="38"/>
      <c r="H53" s="66">
        <v>1</v>
      </c>
      <c r="I53" s="29"/>
    </row>
    <row r="54" spans="1:10" ht="13.5" customHeight="1" x14ac:dyDescent="0.25">
      <c r="A54" s="59"/>
      <c r="B54" s="38"/>
      <c r="C54" s="38"/>
      <c r="D54" s="59">
        <v>4</v>
      </c>
      <c r="E54" s="38" t="s">
        <v>133</v>
      </c>
      <c r="F54" s="38" t="s">
        <v>134</v>
      </c>
      <c r="G54" s="38"/>
      <c r="H54" s="66">
        <v>1</v>
      </c>
      <c r="I54" s="29"/>
    </row>
    <row r="55" spans="1:10" ht="13.5" customHeight="1" x14ac:dyDescent="0.25">
      <c r="A55" s="59"/>
      <c r="B55" s="38"/>
      <c r="C55" s="38"/>
      <c r="D55" s="59">
        <v>5</v>
      </c>
      <c r="E55" s="38" t="s">
        <v>166</v>
      </c>
      <c r="F55" s="38" t="s">
        <v>167</v>
      </c>
      <c r="G55" s="38"/>
      <c r="H55" s="66">
        <v>1</v>
      </c>
      <c r="I55" s="29"/>
    </row>
    <row r="56" spans="1:10" ht="13.5" customHeight="1" x14ac:dyDescent="0.25">
      <c r="A56" s="59"/>
      <c r="B56" s="38"/>
      <c r="C56" s="38"/>
      <c r="D56" s="59">
        <v>6</v>
      </c>
      <c r="E56" s="38" t="s">
        <v>168</v>
      </c>
      <c r="F56" s="38" t="s">
        <v>167</v>
      </c>
      <c r="G56" s="38"/>
      <c r="H56" s="66">
        <v>1</v>
      </c>
      <c r="I56" s="29"/>
    </row>
    <row r="57" spans="1:10" ht="13.5" customHeight="1" x14ac:dyDescent="0.25">
      <c r="A57" s="59"/>
      <c r="B57" s="38"/>
      <c r="C57" s="38"/>
      <c r="D57" s="59">
        <v>7</v>
      </c>
      <c r="E57" s="67" t="s">
        <v>180</v>
      </c>
      <c r="F57" s="67" t="s">
        <v>181</v>
      </c>
      <c r="G57" s="38" t="s">
        <v>91</v>
      </c>
      <c r="H57" s="66">
        <v>1</v>
      </c>
      <c r="I57" s="29"/>
    </row>
    <row r="58" spans="1:10" ht="13.5" customHeight="1" x14ac:dyDescent="0.25">
      <c r="A58" s="59"/>
      <c r="B58" s="38"/>
      <c r="C58" s="38"/>
      <c r="D58" s="59">
        <v>8</v>
      </c>
      <c r="E58" s="67" t="s">
        <v>184</v>
      </c>
      <c r="F58" s="67" t="s">
        <v>185</v>
      </c>
      <c r="G58" s="38" t="s">
        <v>91</v>
      </c>
      <c r="H58" s="66">
        <v>1</v>
      </c>
      <c r="I58" s="29"/>
    </row>
    <row r="59" spans="1:10" ht="13.5" customHeight="1" x14ac:dyDescent="0.25">
      <c r="A59" s="63">
        <v>8</v>
      </c>
      <c r="B59" s="64" t="s">
        <v>66</v>
      </c>
      <c r="C59" s="64" t="s">
        <v>112</v>
      </c>
      <c r="D59" s="63">
        <v>1</v>
      </c>
      <c r="E59" s="65" t="s">
        <v>22</v>
      </c>
      <c r="F59" s="65" t="s">
        <v>34</v>
      </c>
      <c r="G59" s="65"/>
      <c r="H59" s="66">
        <v>1</v>
      </c>
      <c r="I59" s="29"/>
    </row>
    <row r="60" spans="1:10" ht="13.5" customHeight="1" x14ac:dyDescent="0.25">
      <c r="A60" s="59"/>
      <c r="B60" s="38"/>
      <c r="C60" s="38"/>
      <c r="D60" s="59">
        <v>2</v>
      </c>
      <c r="E60" s="38" t="s">
        <v>169</v>
      </c>
      <c r="F60" s="38" t="s">
        <v>34</v>
      </c>
      <c r="G60" s="38"/>
      <c r="H60" s="66">
        <v>1</v>
      </c>
      <c r="I60" s="29"/>
    </row>
    <row r="61" spans="1:10" ht="13.5" customHeight="1" x14ac:dyDescent="0.25">
      <c r="A61" s="59"/>
      <c r="B61" s="38"/>
      <c r="C61" s="38"/>
      <c r="D61" s="59">
        <v>3</v>
      </c>
      <c r="E61" s="38" t="s">
        <v>212</v>
      </c>
      <c r="F61" s="38" t="s">
        <v>213</v>
      </c>
      <c r="G61" s="38"/>
      <c r="H61" s="66">
        <v>1</v>
      </c>
      <c r="I61" s="29"/>
      <c r="J61" s="41"/>
    </row>
    <row r="62" spans="1:10" ht="13.5" customHeight="1" x14ac:dyDescent="0.25">
      <c r="A62" s="59"/>
      <c r="B62" s="38"/>
      <c r="C62" s="38"/>
      <c r="D62" s="59">
        <v>4</v>
      </c>
      <c r="E62" s="38" t="s">
        <v>214</v>
      </c>
      <c r="F62" s="38" t="s">
        <v>213</v>
      </c>
      <c r="G62" s="38"/>
      <c r="H62" s="66">
        <v>1</v>
      </c>
      <c r="I62" s="29"/>
      <c r="J62" s="41"/>
    </row>
    <row r="63" spans="1:10" ht="13.5" customHeight="1" x14ac:dyDescent="0.25">
      <c r="A63" s="59"/>
      <c r="B63" s="38"/>
      <c r="C63" s="38"/>
      <c r="D63" s="59">
        <v>5</v>
      </c>
      <c r="E63" s="38" t="s">
        <v>215</v>
      </c>
      <c r="F63" s="38" t="s">
        <v>217</v>
      </c>
      <c r="G63" s="38"/>
      <c r="H63" s="66">
        <v>1</v>
      </c>
      <c r="I63" s="29"/>
      <c r="J63" s="41"/>
    </row>
    <row r="64" spans="1:10" ht="13.5" customHeight="1" x14ac:dyDescent="0.25">
      <c r="A64" s="59"/>
      <c r="B64" s="38"/>
      <c r="C64" s="38"/>
      <c r="D64" s="59">
        <v>6</v>
      </c>
      <c r="E64" s="38" t="s">
        <v>216</v>
      </c>
      <c r="F64" s="38" t="s">
        <v>217</v>
      </c>
      <c r="G64" s="38"/>
      <c r="H64" s="66">
        <v>1</v>
      </c>
      <c r="I64" s="29"/>
      <c r="J64" s="41"/>
    </row>
    <row r="65" spans="1:20" ht="13.5" customHeight="1" x14ac:dyDescent="0.25">
      <c r="A65" s="59"/>
      <c r="B65" s="38"/>
      <c r="C65" s="38"/>
      <c r="D65" s="59">
        <v>7</v>
      </c>
      <c r="E65" s="38" t="s">
        <v>279</v>
      </c>
      <c r="F65" s="38" t="s">
        <v>134</v>
      </c>
      <c r="G65" s="38"/>
      <c r="H65" s="66">
        <v>1</v>
      </c>
      <c r="I65" s="29"/>
    </row>
    <row r="66" spans="1:20" ht="13.5" customHeight="1" x14ac:dyDescent="0.25">
      <c r="A66" s="59"/>
      <c r="B66" s="38"/>
      <c r="C66" s="38"/>
      <c r="D66" s="59">
        <v>8</v>
      </c>
      <c r="E66" s="69" t="s">
        <v>280</v>
      </c>
      <c r="F66" s="69" t="s">
        <v>134</v>
      </c>
      <c r="G66" s="38"/>
      <c r="H66" s="66">
        <v>1</v>
      </c>
      <c r="I66" s="29"/>
    </row>
    <row r="67" spans="1:20" ht="13.5" customHeight="1" x14ac:dyDescent="0.25">
      <c r="A67" s="63">
        <v>9</v>
      </c>
      <c r="B67" s="64" t="s">
        <v>60</v>
      </c>
      <c r="C67" s="64" t="s">
        <v>276</v>
      </c>
      <c r="D67" s="63">
        <v>1</v>
      </c>
      <c r="E67" s="52" t="s">
        <v>198</v>
      </c>
      <c r="F67" s="52" t="s">
        <v>199</v>
      </c>
      <c r="G67" s="52"/>
      <c r="H67" s="66">
        <v>1</v>
      </c>
      <c r="I67" s="29"/>
    </row>
    <row r="68" spans="1:20" ht="13.5" customHeight="1" x14ac:dyDescent="0.25">
      <c r="A68" s="59"/>
      <c r="B68" s="38"/>
      <c r="C68" s="38"/>
      <c r="D68" s="59">
        <v>2</v>
      </c>
      <c r="E68" s="36"/>
      <c r="F68" s="36"/>
      <c r="G68" s="36"/>
      <c r="H68" s="66">
        <v>1</v>
      </c>
      <c r="I68" s="29"/>
    </row>
    <row r="69" spans="1:20" ht="13.5" customHeight="1" x14ac:dyDescent="0.25">
      <c r="A69" s="59"/>
      <c r="B69" s="38"/>
      <c r="C69" s="38"/>
      <c r="D69" s="59">
        <v>3</v>
      </c>
      <c r="E69" s="36"/>
      <c r="F69" s="36"/>
      <c r="G69" s="38"/>
      <c r="H69" s="66">
        <v>1</v>
      </c>
      <c r="I69" s="29"/>
    </row>
    <row r="70" spans="1:20" ht="13.5" customHeight="1" x14ac:dyDescent="0.25">
      <c r="A70" s="59"/>
      <c r="B70" s="38"/>
      <c r="C70" s="38"/>
      <c r="D70" s="59">
        <v>4</v>
      </c>
      <c r="E70" s="36"/>
      <c r="F70" s="36"/>
      <c r="G70" s="38"/>
      <c r="H70" s="66">
        <v>1</v>
      </c>
      <c r="I70" s="29"/>
    </row>
    <row r="71" spans="1:20" ht="13.5" customHeight="1" x14ac:dyDescent="0.25">
      <c r="A71" s="59"/>
      <c r="B71" s="38"/>
      <c r="C71" s="38"/>
      <c r="D71" s="59">
        <v>5</v>
      </c>
      <c r="E71" s="36"/>
      <c r="F71" s="36"/>
      <c r="G71" s="38"/>
      <c r="H71" s="66">
        <v>1</v>
      </c>
      <c r="I71" s="29"/>
    </row>
    <row r="72" spans="1:20" ht="13.5" customHeight="1" x14ac:dyDescent="0.25">
      <c r="A72" s="59"/>
      <c r="B72" s="38"/>
      <c r="C72" s="38"/>
      <c r="D72" s="59">
        <v>6</v>
      </c>
      <c r="E72" s="36"/>
      <c r="F72" s="36"/>
      <c r="G72" s="38"/>
      <c r="H72" s="66">
        <v>1</v>
      </c>
      <c r="I72" s="29"/>
    </row>
    <row r="73" spans="1:20" ht="13.5" customHeight="1" x14ac:dyDescent="0.25">
      <c r="A73" s="59"/>
      <c r="B73" s="38"/>
      <c r="C73" s="38"/>
      <c r="D73" s="59">
        <v>7</v>
      </c>
      <c r="E73" s="38"/>
      <c r="F73" s="38"/>
      <c r="G73" s="38"/>
      <c r="H73" s="66">
        <v>1</v>
      </c>
      <c r="I73" s="29"/>
    </row>
    <row r="74" spans="1:20" ht="13.5" customHeight="1" x14ac:dyDescent="0.25">
      <c r="A74" s="59"/>
      <c r="B74" s="38"/>
      <c r="C74" s="38"/>
      <c r="D74" s="59">
        <v>8</v>
      </c>
      <c r="E74" s="36"/>
      <c r="F74" s="36"/>
      <c r="G74" s="38"/>
      <c r="H74" s="66">
        <v>1</v>
      </c>
      <c r="I74" s="29"/>
    </row>
    <row r="75" spans="1:20" ht="13.5" customHeight="1" x14ac:dyDescent="0.25">
      <c r="A75" s="63">
        <v>10</v>
      </c>
      <c r="B75" s="64" t="s">
        <v>67</v>
      </c>
      <c r="C75" s="64" t="s">
        <v>63</v>
      </c>
      <c r="D75" s="63">
        <v>1</v>
      </c>
      <c r="E75" s="38" t="s">
        <v>129</v>
      </c>
      <c r="F75" s="38" t="s">
        <v>22</v>
      </c>
      <c r="G75" s="38"/>
      <c r="H75" s="66">
        <v>1</v>
      </c>
      <c r="I75" s="29"/>
      <c r="Q75" s="55"/>
      <c r="R75" s="56"/>
      <c r="S75" s="56"/>
      <c r="T75" s="56"/>
    </row>
    <row r="76" spans="1:20" ht="13.5" customHeight="1" x14ac:dyDescent="0.25">
      <c r="A76" s="59"/>
      <c r="B76" s="38"/>
      <c r="C76" s="38"/>
      <c r="D76" s="59">
        <v>2</v>
      </c>
      <c r="E76" s="36" t="s">
        <v>131</v>
      </c>
      <c r="F76" s="36" t="s">
        <v>51</v>
      </c>
      <c r="G76" s="36"/>
      <c r="H76" s="66">
        <v>1</v>
      </c>
      <c r="I76" s="29"/>
      <c r="Q76" s="55"/>
      <c r="R76" s="56"/>
      <c r="S76" s="56"/>
      <c r="T76" s="56"/>
    </row>
    <row r="77" spans="1:20" ht="13.5" customHeight="1" x14ac:dyDescent="0.25">
      <c r="A77" s="59"/>
      <c r="B77" s="38"/>
      <c r="C77" s="38"/>
      <c r="D77" s="59">
        <v>3</v>
      </c>
      <c r="E77" s="36" t="s">
        <v>162</v>
      </c>
      <c r="F77" s="36" t="s">
        <v>163</v>
      </c>
      <c r="G77" s="38"/>
      <c r="H77" s="66">
        <v>1</v>
      </c>
      <c r="I77" s="29"/>
      <c r="Q77" s="55"/>
      <c r="R77" s="56"/>
      <c r="S77" s="56"/>
      <c r="T77" s="56"/>
    </row>
    <row r="78" spans="1:20" ht="13.5" customHeight="1" x14ac:dyDescent="0.25">
      <c r="A78" s="59"/>
      <c r="B78" s="38"/>
      <c r="C78" s="38"/>
      <c r="D78" s="59">
        <v>4</v>
      </c>
      <c r="E78" s="78" t="s">
        <v>191</v>
      </c>
      <c r="F78" s="78" t="s">
        <v>192</v>
      </c>
      <c r="G78" s="38"/>
      <c r="H78" s="66">
        <v>1</v>
      </c>
      <c r="I78" s="29"/>
    </row>
    <row r="79" spans="1:20" ht="13.5" customHeight="1" x14ac:dyDescent="0.25">
      <c r="A79" s="59"/>
      <c r="B79" s="38"/>
      <c r="C79" s="38"/>
      <c r="D79" s="59">
        <v>5</v>
      </c>
      <c r="E79" s="78" t="s">
        <v>193</v>
      </c>
      <c r="F79" s="78" t="s">
        <v>188</v>
      </c>
      <c r="G79" s="38"/>
      <c r="H79" s="66">
        <v>1</v>
      </c>
      <c r="I79" s="29"/>
    </row>
    <row r="80" spans="1:20" ht="13.5" customHeight="1" x14ac:dyDescent="0.25">
      <c r="A80" s="59"/>
      <c r="B80" s="38"/>
      <c r="C80" s="38"/>
      <c r="D80" s="59">
        <v>6</v>
      </c>
      <c r="E80" s="78" t="s">
        <v>187</v>
      </c>
      <c r="F80" s="78" t="s">
        <v>188</v>
      </c>
      <c r="G80" s="38"/>
      <c r="H80" s="66">
        <v>1</v>
      </c>
      <c r="I80" s="29"/>
    </row>
    <row r="81" spans="1:20" ht="13.5" customHeight="1" x14ac:dyDescent="0.25">
      <c r="A81" s="59"/>
      <c r="B81" s="38"/>
      <c r="C81" s="38"/>
      <c r="D81" s="59">
        <v>7</v>
      </c>
      <c r="E81" s="38" t="s">
        <v>49</v>
      </c>
      <c r="F81" s="38" t="s">
        <v>50</v>
      </c>
      <c r="G81" s="38"/>
      <c r="H81" s="66">
        <v>1</v>
      </c>
      <c r="I81" s="29"/>
    </row>
    <row r="82" spans="1:20" ht="13.5" customHeight="1" x14ac:dyDescent="0.25">
      <c r="A82" s="59"/>
      <c r="B82" s="38"/>
      <c r="C82" s="38"/>
      <c r="D82" s="59">
        <v>8</v>
      </c>
      <c r="E82" s="36" t="s">
        <v>49</v>
      </c>
      <c r="F82" s="36" t="s">
        <v>50</v>
      </c>
      <c r="G82" s="38"/>
      <c r="H82" s="66">
        <v>1</v>
      </c>
      <c r="I82" s="29"/>
    </row>
    <row r="83" spans="1:20" ht="13.5" customHeight="1" x14ac:dyDescent="0.25">
      <c r="A83" s="63">
        <v>11</v>
      </c>
      <c r="B83" s="64" t="s">
        <v>67</v>
      </c>
      <c r="C83" s="64" t="s">
        <v>63</v>
      </c>
      <c r="D83" s="63">
        <v>1</v>
      </c>
      <c r="E83" s="52" t="s">
        <v>45</v>
      </c>
      <c r="F83" s="52" t="s">
        <v>46</v>
      </c>
      <c r="G83" s="52"/>
      <c r="H83" s="66">
        <v>1</v>
      </c>
      <c r="I83" s="29"/>
    </row>
    <row r="84" spans="1:20" ht="13.5" customHeight="1" x14ac:dyDescent="0.25">
      <c r="A84" s="59"/>
      <c r="B84" s="38"/>
      <c r="C84" s="38"/>
      <c r="D84" s="59">
        <v>2</v>
      </c>
      <c r="E84" s="36" t="s">
        <v>47</v>
      </c>
      <c r="F84" s="36" t="s">
        <v>46</v>
      </c>
      <c r="G84" s="38"/>
      <c r="H84" s="66">
        <v>1</v>
      </c>
      <c r="I84" s="29"/>
      <c r="Q84" s="53"/>
      <c r="R84" s="54"/>
      <c r="S84" s="54"/>
      <c r="T84" s="54"/>
    </row>
    <row r="85" spans="1:20" ht="13.5" customHeight="1" x14ac:dyDescent="0.25">
      <c r="A85" s="59"/>
      <c r="B85" s="38"/>
      <c r="C85" s="38"/>
      <c r="D85" s="59">
        <v>3</v>
      </c>
      <c r="E85" s="38" t="s">
        <v>101</v>
      </c>
      <c r="F85" s="38" t="s">
        <v>102</v>
      </c>
      <c r="G85" s="38"/>
      <c r="H85" s="66">
        <v>1</v>
      </c>
      <c r="I85" s="29"/>
      <c r="Q85" s="53"/>
      <c r="R85" s="54"/>
      <c r="S85" s="54"/>
      <c r="T85" s="54"/>
    </row>
    <row r="86" spans="1:20" ht="13.5" customHeight="1" x14ac:dyDescent="0.25">
      <c r="A86" s="59"/>
      <c r="B86" s="38"/>
      <c r="C86" s="38"/>
      <c r="D86" s="59">
        <v>4</v>
      </c>
      <c r="E86" s="38" t="s">
        <v>48</v>
      </c>
      <c r="F86" s="38" t="s">
        <v>102</v>
      </c>
      <c r="G86" s="38"/>
      <c r="H86" s="66">
        <v>1</v>
      </c>
      <c r="I86" s="29"/>
      <c r="Q86" s="53"/>
      <c r="R86" s="54"/>
      <c r="S86" s="54"/>
      <c r="T86" s="54"/>
    </row>
    <row r="87" spans="1:20" ht="13.5" customHeight="1" x14ac:dyDescent="0.25">
      <c r="A87" s="59"/>
      <c r="B87" s="38"/>
      <c r="C87" s="38"/>
      <c r="D87" s="59">
        <v>5</v>
      </c>
      <c r="E87" s="38" t="s">
        <v>194</v>
      </c>
      <c r="F87" s="38" t="s">
        <v>107</v>
      </c>
      <c r="G87" s="38"/>
      <c r="H87" s="66">
        <v>1</v>
      </c>
      <c r="I87" s="29"/>
      <c r="Q87" s="53"/>
      <c r="R87" s="54"/>
      <c r="S87" s="54"/>
      <c r="T87" s="54"/>
    </row>
    <row r="88" spans="1:20" ht="13.5" customHeight="1" x14ac:dyDescent="0.25">
      <c r="A88" s="59"/>
      <c r="B88" s="38"/>
      <c r="C88" s="38"/>
      <c r="D88" s="59">
        <v>6</v>
      </c>
      <c r="E88" s="38" t="s">
        <v>47</v>
      </c>
      <c r="F88" s="38" t="s">
        <v>105</v>
      </c>
      <c r="G88" s="38"/>
      <c r="H88" s="66">
        <v>1</v>
      </c>
      <c r="I88" s="29"/>
      <c r="Q88" s="55"/>
      <c r="R88" s="56"/>
      <c r="S88" s="56"/>
    </row>
    <row r="89" spans="1:20" ht="13.5" customHeight="1" x14ac:dyDescent="0.25">
      <c r="A89" s="59"/>
      <c r="B89" s="38"/>
      <c r="C89" s="38"/>
      <c r="D89" s="59">
        <v>7</v>
      </c>
      <c r="E89" s="69" t="s">
        <v>245</v>
      </c>
      <c r="F89" s="69" t="s">
        <v>246</v>
      </c>
      <c r="G89" s="38"/>
      <c r="H89" s="66">
        <v>1</v>
      </c>
      <c r="I89" s="29"/>
      <c r="Q89" s="55"/>
      <c r="R89" s="56"/>
      <c r="S89" s="56"/>
    </row>
    <row r="90" spans="1:20" ht="13.5" customHeight="1" x14ac:dyDescent="0.25">
      <c r="A90" s="59"/>
      <c r="B90" s="38"/>
      <c r="C90" s="38"/>
      <c r="D90" s="59">
        <v>8</v>
      </c>
      <c r="E90" s="39" t="s">
        <v>245</v>
      </c>
      <c r="F90" s="39" t="s">
        <v>246</v>
      </c>
      <c r="G90" s="38"/>
      <c r="H90" s="66">
        <v>1</v>
      </c>
      <c r="I90" s="29"/>
      <c r="Q90" s="55"/>
      <c r="R90" s="56"/>
      <c r="S90" s="56"/>
    </row>
    <row r="91" spans="1:20" ht="13.5" customHeight="1" x14ac:dyDescent="0.25">
      <c r="A91" s="63">
        <v>12</v>
      </c>
      <c r="B91" s="64" t="s">
        <v>67</v>
      </c>
      <c r="C91" s="64" t="s">
        <v>63</v>
      </c>
      <c r="D91" s="63">
        <v>1</v>
      </c>
      <c r="E91" s="77" t="s">
        <v>189</v>
      </c>
      <c r="F91" s="77" t="s">
        <v>190</v>
      </c>
      <c r="G91" s="52"/>
      <c r="H91" s="66">
        <v>1</v>
      </c>
      <c r="I91" s="29"/>
      <c r="Q91" s="55"/>
      <c r="R91" s="57"/>
      <c r="S91" s="56"/>
    </row>
    <row r="92" spans="1:20" ht="13.5" customHeight="1" x14ac:dyDescent="0.25">
      <c r="A92" s="59"/>
      <c r="B92" s="38"/>
      <c r="C92" s="38"/>
      <c r="D92" s="59">
        <v>2</v>
      </c>
      <c r="E92" s="47" t="s">
        <v>216</v>
      </c>
      <c r="F92" s="47" t="s">
        <v>190</v>
      </c>
      <c r="G92" s="38"/>
      <c r="H92" s="66">
        <v>1</v>
      </c>
      <c r="I92" s="29"/>
      <c r="Q92" s="55"/>
      <c r="R92" s="56"/>
      <c r="S92" s="56"/>
    </row>
    <row r="93" spans="1:20" ht="13.5" customHeight="1" x14ac:dyDescent="0.25">
      <c r="A93" s="59"/>
      <c r="B93" s="38"/>
      <c r="C93" s="38"/>
      <c r="D93" s="59">
        <v>3</v>
      </c>
      <c r="E93" s="47" t="s">
        <v>234</v>
      </c>
      <c r="F93" s="47" t="s">
        <v>190</v>
      </c>
      <c r="G93" s="38"/>
      <c r="H93" s="66">
        <v>1</v>
      </c>
      <c r="I93" s="29"/>
      <c r="Q93" s="55"/>
      <c r="R93" s="56"/>
      <c r="S93" s="56"/>
    </row>
    <row r="94" spans="1:20" ht="13.5" customHeight="1" x14ac:dyDescent="0.25">
      <c r="A94" s="59"/>
      <c r="B94" s="38"/>
      <c r="C94" s="38"/>
      <c r="D94" s="59">
        <v>4</v>
      </c>
      <c r="E94" s="39" t="s">
        <v>224</v>
      </c>
      <c r="F94" s="39" t="s">
        <v>225</v>
      </c>
      <c r="G94" s="38"/>
      <c r="H94" s="66">
        <v>1</v>
      </c>
      <c r="I94" s="29"/>
      <c r="Q94" s="55"/>
      <c r="R94" s="56"/>
      <c r="S94" s="56"/>
    </row>
    <row r="95" spans="1:20" ht="13.5" customHeight="1" x14ac:dyDescent="0.25">
      <c r="A95" s="59"/>
      <c r="B95" s="38"/>
      <c r="C95" s="38"/>
      <c r="D95" s="59">
        <v>5</v>
      </c>
      <c r="E95" s="39" t="s">
        <v>235</v>
      </c>
      <c r="F95" s="39" t="s">
        <v>136</v>
      </c>
      <c r="G95" s="38"/>
      <c r="H95" s="66">
        <v>1</v>
      </c>
      <c r="I95" s="29"/>
    </row>
    <row r="96" spans="1:20" ht="13.5" customHeight="1" x14ac:dyDescent="0.25">
      <c r="A96" s="59"/>
      <c r="B96" s="38"/>
      <c r="C96" s="38"/>
      <c r="D96" s="59">
        <v>6</v>
      </c>
      <c r="E96" s="39" t="s">
        <v>236</v>
      </c>
      <c r="F96" s="39" t="s">
        <v>136</v>
      </c>
      <c r="G96" s="38"/>
      <c r="H96" s="66">
        <v>1</v>
      </c>
      <c r="I96" s="29"/>
    </row>
    <row r="97" spans="1:10" ht="14.25" customHeight="1" x14ac:dyDescent="0.25">
      <c r="A97" s="59"/>
      <c r="B97" s="38"/>
      <c r="C97" s="38"/>
      <c r="D97" s="59">
        <v>7</v>
      </c>
      <c r="E97" s="47" t="s">
        <v>190</v>
      </c>
      <c r="F97" s="47" t="s">
        <v>238</v>
      </c>
      <c r="G97" s="38"/>
      <c r="H97" s="66">
        <v>1</v>
      </c>
      <c r="I97" s="29"/>
    </row>
    <row r="98" spans="1:10" ht="13.5" customHeight="1" x14ac:dyDescent="0.25">
      <c r="A98" s="59"/>
      <c r="B98" s="38"/>
      <c r="C98" s="38"/>
      <c r="D98" s="59">
        <v>8</v>
      </c>
      <c r="E98" s="47" t="s">
        <v>190</v>
      </c>
      <c r="F98" s="47" t="s">
        <v>238</v>
      </c>
      <c r="G98" s="38"/>
      <c r="H98" s="66">
        <v>1</v>
      </c>
      <c r="I98" s="29"/>
    </row>
    <row r="99" spans="1:10" ht="13.5" customHeight="1" x14ac:dyDescent="0.25">
      <c r="A99" s="63">
        <v>13</v>
      </c>
      <c r="B99" s="64" t="s">
        <v>67</v>
      </c>
      <c r="C99" s="64" t="s">
        <v>63</v>
      </c>
      <c r="D99" s="63">
        <v>1</v>
      </c>
      <c r="E99" s="52" t="s">
        <v>268</v>
      </c>
      <c r="F99" s="52" t="s">
        <v>269</v>
      </c>
      <c r="G99" s="52"/>
      <c r="H99" s="73">
        <v>1</v>
      </c>
      <c r="I99" s="40"/>
      <c r="J99" s="25" t="s">
        <v>270</v>
      </c>
    </row>
    <row r="100" spans="1:10" ht="13.5" customHeight="1" x14ac:dyDescent="0.25">
      <c r="A100" s="59"/>
      <c r="B100" s="38"/>
      <c r="C100" s="38"/>
      <c r="D100" s="59">
        <v>2</v>
      </c>
      <c r="E100" s="39" t="s">
        <v>271</v>
      </c>
      <c r="F100" s="39" t="s">
        <v>272</v>
      </c>
      <c r="G100" s="38"/>
      <c r="H100" s="73">
        <v>1</v>
      </c>
      <c r="I100" s="40"/>
      <c r="J100" s="25" t="s">
        <v>270</v>
      </c>
    </row>
    <row r="101" spans="1:10" ht="13.5" customHeight="1" x14ac:dyDescent="0.25">
      <c r="A101" s="59"/>
      <c r="B101" s="38"/>
      <c r="C101" s="38"/>
      <c r="D101" s="59">
        <v>3</v>
      </c>
      <c r="E101" s="39" t="s">
        <v>249</v>
      </c>
      <c r="F101" s="39" t="s">
        <v>250</v>
      </c>
      <c r="G101" s="38"/>
      <c r="H101" s="73">
        <v>1</v>
      </c>
      <c r="I101" s="40"/>
      <c r="J101" s="25" t="s">
        <v>275</v>
      </c>
    </row>
    <row r="102" spans="1:10" ht="13.5" customHeight="1" x14ac:dyDescent="0.25">
      <c r="A102" s="59"/>
      <c r="B102" s="38"/>
      <c r="C102" s="38"/>
      <c r="D102" s="59">
        <v>4</v>
      </c>
      <c r="E102" s="39" t="s">
        <v>251</v>
      </c>
      <c r="F102" s="39" t="s">
        <v>252</v>
      </c>
      <c r="G102" s="38"/>
      <c r="H102" s="73">
        <v>1</v>
      </c>
      <c r="I102" s="40"/>
      <c r="J102" s="25" t="s">
        <v>275</v>
      </c>
    </row>
    <row r="103" spans="1:10" ht="13.5" customHeight="1" x14ac:dyDescent="0.25">
      <c r="A103" s="59"/>
      <c r="B103" s="38"/>
      <c r="C103" s="38"/>
      <c r="D103" s="59">
        <v>5</v>
      </c>
      <c r="E103" s="39" t="s">
        <v>210</v>
      </c>
      <c r="F103" s="37" t="s">
        <v>211</v>
      </c>
      <c r="G103" s="38"/>
      <c r="H103" s="73">
        <v>1</v>
      </c>
      <c r="I103" s="40"/>
    </row>
    <row r="104" spans="1:10" ht="13.5" customHeight="1" x14ac:dyDescent="0.25">
      <c r="A104" s="59"/>
      <c r="B104" s="38"/>
      <c r="C104" s="38"/>
      <c r="D104" s="59">
        <v>6</v>
      </c>
      <c r="E104" s="39" t="s">
        <v>210</v>
      </c>
      <c r="F104" s="37" t="s">
        <v>211</v>
      </c>
      <c r="G104" s="38"/>
      <c r="H104" s="73">
        <v>1</v>
      </c>
      <c r="I104" s="40"/>
    </row>
    <row r="105" spans="1:10" ht="13.5" customHeight="1" x14ac:dyDescent="0.25">
      <c r="A105" s="59"/>
      <c r="B105" s="38"/>
      <c r="C105" s="38"/>
      <c r="D105" s="59">
        <v>7</v>
      </c>
      <c r="E105" s="39" t="s">
        <v>210</v>
      </c>
      <c r="F105" s="37" t="s">
        <v>211</v>
      </c>
      <c r="G105" s="38"/>
      <c r="H105" s="73">
        <v>1</v>
      </c>
      <c r="I105" s="40"/>
    </row>
    <row r="106" spans="1:10" ht="13.5" customHeight="1" x14ac:dyDescent="0.25">
      <c r="A106" s="59"/>
      <c r="B106" s="38"/>
      <c r="C106" s="38"/>
      <c r="D106" s="59">
        <v>8</v>
      </c>
      <c r="E106" s="39" t="s">
        <v>210</v>
      </c>
      <c r="F106" s="37" t="s">
        <v>211</v>
      </c>
      <c r="G106" s="38"/>
      <c r="H106" s="73">
        <v>1</v>
      </c>
      <c r="I106" s="40"/>
    </row>
    <row r="107" spans="1:10" ht="13.5" customHeight="1" x14ac:dyDescent="0.25">
      <c r="H107" s="75">
        <f>SUM(H3:H106)</f>
        <v>104</v>
      </c>
      <c r="I107" s="40"/>
    </row>
  </sheetData>
  <mergeCells count="3">
    <mergeCell ref="B1:G1"/>
    <mergeCell ref="J44:K44"/>
    <mergeCell ref="J45:K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7017-2D61-4C5C-8274-4EDAEA26D0CD}">
  <dimension ref="A1:A9"/>
  <sheetViews>
    <sheetView workbookViewId="0">
      <selection activeCell="G14" sqref="G14"/>
    </sheetView>
  </sheetViews>
  <sheetFormatPr defaultRowHeight="15" x14ac:dyDescent="0.25"/>
  <cols>
    <col min="1" max="1" width="19.28515625" customWidth="1"/>
  </cols>
  <sheetData>
    <row r="1" spans="1:1" ht="21" x14ac:dyDescent="0.25">
      <c r="A1" s="45" t="s">
        <v>230</v>
      </c>
    </row>
    <row r="2" spans="1:1" x14ac:dyDescent="0.25">
      <c r="A2" s="46" t="s">
        <v>78</v>
      </c>
    </row>
    <row r="3" spans="1:1" x14ac:dyDescent="0.25">
      <c r="A3" s="46" t="s">
        <v>140</v>
      </c>
    </row>
    <row r="4" spans="1:1" x14ac:dyDescent="0.25">
      <c r="A4" s="46" t="s">
        <v>142</v>
      </c>
    </row>
    <row r="5" spans="1:1" x14ac:dyDescent="0.25">
      <c r="A5" s="46" t="s">
        <v>77</v>
      </c>
    </row>
    <row r="6" spans="1:1" x14ac:dyDescent="0.25">
      <c r="A6" s="46" t="s">
        <v>141</v>
      </c>
    </row>
    <row r="7" spans="1:1" x14ac:dyDescent="0.25">
      <c r="A7" s="46" t="s">
        <v>172</v>
      </c>
    </row>
    <row r="8" spans="1:1" x14ac:dyDescent="0.25">
      <c r="A8" s="46" t="s">
        <v>231</v>
      </c>
    </row>
    <row r="9" spans="1:1" x14ac:dyDescent="0.25">
      <c r="A9" s="46" t="s">
        <v>232</v>
      </c>
    </row>
  </sheetData>
  <sortState xmlns:xlrd2="http://schemas.microsoft.com/office/spreadsheetml/2017/richdata2" ref="A2:A8">
    <sortCondition ref="A2:A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964-A1BD-404E-A1EF-9740DD3F064D}">
  <dimension ref="A1:A13"/>
  <sheetViews>
    <sheetView workbookViewId="0">
      <selection activeCell="J23" sqref="J23"/>
    </sheetView>
  </sheetViews>
  <sheetFormatPr defaultRowHeight="15" x14ac:dyDescent="0.25"/>
  <sheetData>
    <row r="1" spans="1:1" ht="15.75" x14ac:dyDescent="0.25">
      <c r="A1" s="21" t="s">
        <v>149</v>
      </c>
    </row>
    <row r="2" spans="1:1" ht="15.75" x14ac:dyDescent="0.25">
      <c r="A2" s="22" t="s">
        <v>150</v>
      </c>
    </row>
    <row r="3" spans="1:1" ht="15.75" x14ac:dyDescent="0.25">
      <c r="A3" s="22" t="s">
        <v>151</v>
      </c>
    </row>
    <row r="4" spans="1:1" ht="15.75" x14ac:dyDescent="0.25">
      <c r="A4" s="22" t="s">
        <v>152</v>
      </c>
    </row>
    <row r="5" spans="1:1" ht="15.75" x14ac:dyDescent="0.25">
      <c r="A5" s="22" t="s">
        <v>153</v>
      </c>
    </row>
    <row r="6" spans="1:1" ht="15.75" x14ac:dyDescent="0.25">
      <c r="A6" s="22" t="s">
        <v>154</v>
      </c>
    </row>
    <row r="7" spans="1:1" ht="15.75" x14ac:dyDescent="0.25">
      <c r="A7" s="22"/>
    </row>
    <row r="8" spans="1:1" ht="15.75" x14ac:dyDescent="0.25">
      <c r="A8" s="21" t="s">
        <v>155</v>
      </c>
    </row>
    <row r="9" spans="1:1" ht="15.75" x14ac:dyDescent="0.25">
      <c r="A9" s="22" t="s">
        <v>156</v>
      </c>
    </row>
    <row r="10" spans="1:1" ht="15.75" x14ac:dyDescent="0.25">
      <c r="A10" s="22" t="s">
        <v>157</v>
      </c>
    </row>
    <row r="11" spans="1:1" ht="15.75" x14ac:dyDescent="0.25">
      <c r="A11" s="22" t="s">
        <v>158</v>
      </c>
    </row>
    <row r="12" spans="1:1" ht="15.75" x14ac:dyDescent="0.25">
      <c r="A12" s="22" t="s">
        <v>159</v>
      </c>
    </row>
    <row r="13" spans="1:1" ht="15.75" x14ac:dyDescent="0.25">
      <c r="A13" s="2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CF04-1436-41F9-8859-607E404B9F0D}">
  <dimension ref="A1:D112"/>
  <sheetViews>
    <sheetView topLeftCell="A34" workbookViewId="0">
      <selection activeCell="H73" sqref="H73"/>
    </sheetView>
  </sheetViews>
  <sheetFormatPr defaultRowHeight="18.75" customHeight="1" x14ac:dyDescent="0.3"/>
  <cols>
    <col min="1" max="1" width="11.85546875" style="87" bestFit="1" customWidth="1"/>
    <col min="2" max="2" width="11.42578125" style="87" customWidth="1"/>
    <col min="3" max="3" width="20.140625" style="87" customWidth="1"/>
    <col min="4" max="16384" width="9.140625" style="87"/>
  </cols>
  <sheetData>
    <row r="1" spans="1:4" s="84" customFormat="1" ht="18.75" customHeight="1" x14ac:dyDescent="0.3">
      <c r="A1" s="84" t="s">
        <v>295</v>
      </c>
      <c r="B1" s="85" t="s">
        <v>5</v>
      </c>
      <c r="C1" s="85" t="s">
        <v>6</v>
      </c>
      <c r="D1" s="86" t="s">
        <v>58</v>
      </c>
    </row>
    <row r="2" spans="1:4" ht="18.75" customHeight="1" x14ac:dyDescent="0.3">
      <c r="B2" s="88" t="s">
        <v>193</v>
      </c>
      <c r="C2" s="88" t="s">
        <v>188</v>
      </c>
      <c r="D2" s="89">
        <v>10</v>
      </c>
    </row>
    <row r="3" spans="1:4" ht="18.75" customHeight="1" x14ac:dyDescent="0.3">
      <c r="B3" s="88" t="s">
        <v>187</v>
      </c>
      <c r="C3" s="88" t="s">
        <v>188</v>
      </c>
      <c r="D3" s="89">
        <v>10</v>
      </c>
    </row>
    <row r="4" spans="1:4" ht="18.75" customHeight="1" x14ac:dyDescent="0.3">
      <c r="B4" s="90" t="s">
        <v>264</v>
      </c>
      <c r="C4" s="90" t="s">
        <v>265</v>
      </c>
      <c r="D4" s="89">
        <v>3</v>
      </c>
    </row>
    <row r="5" spans="1:4" ht="18.75" customHeight="1" x14ac:dyDescent="0.3">
      <c r="B5" s="90" t="s">
        <v>207</v>
      </c>
      <c r="C5" s="90" t="s">
        <v>208</v>
      </c>
      <c r="D5" s="89">
        <v>2</v>
      </c>
    </row>
    <row r="6" spans="1:4" ht="18.75" customHeight="1" x14ac:dyDescent="0.3">
      <c r="B6" s="90" t="s">
        <v>98</v>
      </c>
      <c r="C6" s="90" t="s">
        <v>99</v>
      </c>
      <c r="D6" s="89">
        <v>2</v>
      </c>
    </row>
    <row r="7" spans="1:4" ht="18.75" customHeight="1" x14ac:dyDescent="0.3">
      <c r="B7" s="91" t="s">
        <v>65</v>
      </c>
      <c r="C7" s="91" t="s">
        <v>31</v>
      </c>
      <c r="D7" s="92">
        <v>5</v>
      </c>
    </row>
    <row r="8" spans="1:4" ht="18.75" customHeight="1" x14ac:dyDescent="0.3">
      <c r="B8" s="93" t="s">
        <v>245</v>
      </c>
      <c r="C8" s="93" t="s">
        <v>246</v>
      </c>
      <c r="D8" s="89">
        <v>11</v>
      </c>
    </row>
    <row r="9" spans="1:4" ht="18.75" customHeight="1" x14ac:dyDescent="0.3">
      <c r="B9" s="94" t="s">
        <v>245</v>
      </c>
      <c r="C9" s="94" t="s">
        <v>246</v>
      </c>
      <c r="D9" s="89">
        <v>11</v>
      </c>
    </row>
    <row r="10" spans="1:4" ht="18.75" customHeight="1" x14ac:dyDescent="0.3">
      <c r="B10" s="90" t="s">
        <v>222</v>
      </c>
      <c r="C10" s="90" t="s">
        <v>223</v>
      </c>
      <c r="D10" s="89">
        <v>3</v>
      </c>
    </row>
    <row r="11" spans="1:4" ht="18.75" customHeight="1" x14ac:dyDescent="0.3">
      <c r="B11" s="95" t="s">
        <v>198</v>
      </c>
      <c r="C11" s="95" t="s">
        <v>199</v>
      </c>
      <c r="D11" s="92">
        <v>9</v>
      </c>
    </row>
    <row r="12" spans="1:4" ht="18.75" customHeight="1" x14ac:dyDescent="0.3">
      <c r="B12" s="96" t="s">
        <v>183</v>
      </c>
      <c r="C12" s="96" t="s">
        <v>134</v>
      </c>
      <c r="D12" s="89">
        <v>1</v>
      </c>
    </row>
    <row r="13" spans="1:4" ht="18.75" customHeight="1" x14ac:dyDescent="0.3">
      <c r="B13" s="97" t="s">
        <v>133</v>
      </c>
      <c r="C13" s="97" t="s">
        <v>134</v>
      </c>
      <c r="D13" s="89">
        <v>7</v>
      </c>
    </row>
    <row r="14" spans="1:4" ht="18.75" customHeight="1" x14ac:dyDescent="0.3">
      <c r="B14" s="97" t="s">
        <v>279</v>
      </c>
      <c r="C14" s="97" t="s">
        <v>134</v>
      </c>
      <c r="D14" s="89">
        <v>8</v>
      </c>
    </row>
    <row r="15" spans="1:4" ht="18.75" customHeight="1" x14ac:dyDescent="0.3">
      <c r="B15" s="93" t="s">
        <v>280</v>
      </c>
      <c r="C15" s="93" t="s">
        <v>134</v>
      </c>
      <c r="D15" s="89">
        <v>8</v>
      </c>
    </row>
    <row r="16" spans="1:4" ht="18.75" customHeight="1" x14ac:dyDescent="0.3">
      <c r="B16" s="97" t="s">
        <v>38</v>
      </c>
      <c r="C16" s="97" t="s">
        <v>39</v>
      </c>
      <c r="D16" s="89">
        <v>6</v>
      </c>
    </row>
    <row r="17" spans="2:4" ht="18.75" customHeight="1" x14ac:dyDescent="0.3">
      <c r="B17" s="97" t="s">
        <v>124</v>
      </c>
      <c r="C17" s="97" t="s">
        <v>39</v>
      </c>
      <c r="D17" s="89">
        <v>6</v>
      </c>
    </row>
    <row r="18" spans="2:4" ht="18.75" customHeight="1" x14ac:dyDescent="0.3">
      <c r="B18" s="98" t="s">
        <v>71</v>
      </c>
      <c r="C18" s="96" t="s">
        <v>72</v>
      </c>
      <c r="D18" s="89">
        <v>4</v>
      </c>
    </row>
    <row r="19" spans="2:4" ht="18.75" customHeight="1" x14ac:dyDescent="0.3">
      <c r="B19" s="98" t="s">
        <v>73</v>
      </c>
      <c r="C19" s="96" t="s">
        <v>72</v>
      </c>
      <c r="D19" s="89">
        <v>4</v>
      </c>
    </row>
    <row r="20" spans="2:4" ht="18.75" customHeight="1" x14ac:dyDescent="0.3">
      <c r="B20" s="95" t="s">
        <v>45</v>
      </c>
      <c r="C20" s="95" t="s">
        <v>46</v>
      </c>
      <c r="D20" s="92">
        <v>11</v>
      </c>
    </row>
    <row r="21" spans="2:4" ht="18.75" customHeight="1" x14ac:dyDescent="0.3">
      <c r="B21" s="90" t="s">
        <v>47</v>
      </c>
      <c r="C21" s="90" t="s">
        <v>46</v>
      </c>
      <c r="D21" s="89">
        <v>11</v>
      </c>
    </row>
    <row r="22" spans="2:4" ht="18.75" customHeight="1" x14ac:dyDescent="0.3">
      <c r="B22" s="90" t="s">
        <v>96</v>
      </c>
      <c r="C22" s="90" t="s">
        <v>97</v>
      </c>
      <c r="D22" s="89">
        <v>2</v>
      </c>
    </row>
    <row r="23" spans="2:4" ht="18.75" customHeight="1" x14ac:dyDescent="0.3">
      <c r="B23" s="91" t="s">
        <v>24</v>
      </c>
      <c r="C23" s="91" t="s">
        <v>25</v>
      </c>
      <c r="D23" s="92">
        <v>2</v>
      </c>
    </row>
    <row r="24" spans="2:4" ht="18.75" customHeight="1" x14ac:dyDescent="0.3">
      <c r="B24" s="90" t="s">
        <v>260</v>
      </c>
      <c r="C24" s="90" t="s">
        <v>25</v>
      </c>
      <c r="D24" s="89">
        <v>3</v>
      </c>
    </row>
    <row r="25" spans="2:4" ht="18.75" customHeight="1" x14ac:dyDescent="0.3">
      <c r="B25" s="93" t="s">
        <v>24</v>
      </c>
      <c r="C25" s="93" t="s">
        <v>25</v>
      </c>
      <c r="D25" s="89">
        <v>2</v>
      </c>
    </row>
    <row r="26" spans="2:4" ht="18.75" customHeight="1" x14ac:dyDescent="0.3">
      <c r="B26" s="94" t="s">
        <v>249</v>
      </c>
      <c r="C26" s="94" t="s">
        <v>250</v>
      </c>
      <c r="D26" s="89">
        <v>13</v>
      </c>
    </row>
    <row r="27" spans="2:4" ht="18.75" customHeight="1" x14ac:dyDescent="0.3">
      <c r="B27" s="90" t="s">
        <v>162</v>
      </c>
      <c r="C27" s="90" t="s">
        <v>163</v>
      </c>
      <c r="D27" s="89">
        <v>10</v>
      </c>
    </row>
    <row r="28" spans="2:4" ht="18.75" customHeight="1" x14ac:dyDescent="0.3">
      <c r="B28" s="97" t="s">
        <v>278</v>
      </c>
      <c r="C28" s="97" t="s">
        <v>148</v>
      </c>
      <c r="D28" s="89">
        <v>1</v>
      </c>
    </row>
    <row r="29" spans="2:4" ht="18.75" customHeight="1" x14ac:dyDescent="0.3">
      <c r="B29" s="94" t="s">
        <v>271</v>
      </c>
      <c r="C29" s="94" t="s">
        <v>272</v>
      </c>
      <c r="D29" s="89">
        <v>13</v>
      </c>
    </row>
    <row r="30" spans="2:4" ht="18.75" customHeight="1" x14ac:dyDescent="0.3">
      <c r="B30" s="96" t="s">
        <v>184</v>
      </c>
      <c r="C30" s="96" t="s">
        <v>185</v>
      </c>
      <c r="D30" s="89">
        <v>7</v>
      </c>
    </row>
    <row r="31" spans="2:4" ht="18.75" customHeight="1" x14ac:dyDescent="0.3">
      <c r="B31" s="97" t="s">
        <v>88</v>
      </c>
      <c r="C31" s="97" t="s">
        <v>83</v>
      </c>
      <c r="D31" s="89">
        <v>7</v>
      </c>
    </row>
    <row r="32" spans="2:4" ht="18.75" customHeight="1" x14ac:dyDescent="0.3">
      <c r="B32" s="97" t="s">
        <v>255</v>
      </c>
      <c r="C32" s="97" t="s">
        <v>256</v>
      </c>
      <c r="D32" s="89">
        <v>1</v>
      </c>
    </row>
    <row r="33" spans="1:4" ht="18.75" customHeight="1" x14ac:dyDescent="0.3">
      <c r="B33" s="97" t="s">
        <v>116</v>
      </c>
      <c r="C33" s="97" t="s">
        <v>117</v>
      </c>
      <c r="D33" s="89">
        <v>5</v>
      </c>
    </row>
    <row r="34" spans="1:4" ht="18.75" customHeight="1" x14ac:dyDescent="0.3">
      <c r="B34" s="97" t="s">
        <v>118</v>
      </c>
      <c r="C34" s="97" t="s">
        <v>117</v>
      </c>
      <c r="D34" s="89">
        <v>5</v>
      </c>
    </row>
    <row r="35" spans="1:4" ht="18.75" customHeight="1" x14ac:dyDescent="0.3">
      <c r="B35" s="97"/>
      <c r="C35" s="97"/>
      <c r="D35" s="89"/>
    </row>
    <row r="36" spans="1:4" ht="18.75" customHeight="1" x14ac:dyDescent="0.3">
      <c r="B36" s="97"/>
      <c r="C36" s="97"/>
      <c r="D36" s="89"/>
    </row>
    <row r="37" spans="1:4" s="84" customFormat="1" ht="18.75" customHeight="1" x14ac:dyDescent="0.3">
      <c r="A37" s="84" t="s">
        <v>295</v>
      </c>
      <c r="B37" s="85" t="s">
        <v>5</v>
      </c>
      <c r="C37" s="85" t="s">
        <v>6</v>
      </c>
      <c r="D37" s="86" t="s">
        <v>58</v>
      </c>
    </row>
    <row r="38" spans="1:4" ht="18.75" customHeight="1" x14ac:dyDescent="0.3">
      <c r="B38" s="99" t="s">
        <v>190</v>
      </c>
      <c r="C38" s="99" t="s">
        <v>238</v>
      </c>
      <c r="D38" s="89">
        <v>12</v>
      </c>
    </row>
    <row r="39" spans="1:4" ht="18.75" customHeight="1" x14ac:dyDescent="0.3">
      <c r="B39" s="99" t="s">
        <v>190</v>
      </c>
      <c r="C39" s="99" t="s">
        <v>238</v>
      </c>
      <c r="D39" s="89">
        <v>12</v>
      </c>
    </row>
    <row r="40" spans="1:4" ht="18.75" customHeight="1" x14ac:dyDescent="0.3">
      <c r="B40" s="94" t="s">
        <v>210</v>
      </c>
      <c r="C40" s="100" t="s">
        <v>284</v>
      </c>
      <c r="D40" s="89">
        <v>13</v>
      </c>
    </row>
    <row r="41" spans="1:4" ht="18.75" customHeight="1" x14ac:dyDescent="0.3">
      <c r="B41" s="94" t="s">
        <v>210</v>
      </c>
      <c r="C41" s="100" t="s">
        <v>284</v>
      </c>
      <c r="D41" s="89">
        <v>13</v>
      </c>
    </row>
    <row r="42" spans="1:4" ht="18.75" customHeight="1" x14ac:dyDescent="0.3">
      <c r="B42" s="94" t="s">
        <v>210</v>
      </c>
      <c r="C42" s="100" t="s">
        <v>284</v>
      </c>
      <c r="D42" s="89">
        <v>13</v>
      </c>
    </row>
    <row r="43" spans="1:4" ht="18.75" customHeight="1" x14ac:dyDescent="0.3">
      <c r="B43" s="94" t="s">
        <v>210</v>
      </c>
      <c r="C43" s="100" t="s">
        <v>284</v>
      </c>
      <c r="D43" s="89">
        <v>13</v>
      </c>
    </row>
    <row r="44" spans="1:4" ht="18.75" customHeight="1" x14ac:dyDescent="0.3">
      <c r="B44" s="90" t="s">
        <v>203</v>
      </c>
      <c r="C44" s="90" t="s">
        <v>204</v>
      </c>
      <c r="D44" s="89">
        <v>2</v>
      </c>
    </row>
    <row r="45" spans="1:4" ht="18.75" customHeight="1" x14ac:dyDescent="0.3">
      <c r="B45" s="97" t="s">
        <v>216</v>
      </c>
      <c r="C45" s="97" t="s">
        <v>274</v>
      </c>
      <c r="D45" s="89">
        <v>5</v>
      </c>
    </row>
    <row r="46" spans="1:4" ht="18.75" customHeight="1" x14ac:dyDescent="0.3">
      <c r="B46" s="97" t="s">
        <v>73</v>
      </c>
      <c r="C46" s="97" t="s">
        <v>274</v>
      </c>
      <c r="D46" s="89">
        <v>5</v>
      </c>
    </row>
    <row r="47" spans="1:4" ht="18.75" customHeight="1" x14ac:dyDescent="0.3">
      <c r="B47" s="90" t="s">
        <v>92</v>
      </c>
      <c r="C47" s="93" t="s">
        <v>93</v>
      </c>
      <c r="D47" s="89">
        <v>2</v>
      </c>
    </row>
    <row r="48" spans="1:4" ht="18.75" customHeight="1" x14ac:dyDescent="0.3">
      <c r="B48" s="97" t="s">
        <v>44</v>
      </c>
      <c r="C48" s="97" t="s">
        <v>113</v>
      </c>
      <c r="D48" s="89">
        <v>5</v>
      </c>
    </row>
    <row r="49" spans="2:4" ht="18.75" customHeight="1" x14ac:dyDescent="0.3">
      <c r="B49" s="97" t="s">
        <v>49</v>
      </c>
      <c r="C49" s="97" t="s">
        <v>50</v>
      </c>
      <c r="D49" s="89">
        <v>10</v>
      </c>
    </row>
    <row r="50" spans="2:4" ht="18.75" customHeight="1" x14ac:dyDescent="0.3">
      <c r="B50" s="90" t="s">
        <v>49</v>
      </c>
      <c r="C50" s="90" t="s">
        <v>50</v>
      </c>
      <c r="D50" s="89">
        <v>10</v>
      </c>
    </row>
    <row r="51" spans="2:4" ht="18.75" customHeight="1" x14ac:dyDescent="0.3">
      <c r="B51" s="97" t="s">
        <v>257</v>
      </c>
      <c r="C51" s="97" t="s">
        <v>51</v>
      </c>
      <c r="D51" s="89">
        <v>1</v>
      </c>
    </row>
    <row r="52" spans="2:4" ht="18.75" customHeight="1" x14ac:dyDescent="0.3">
      <c r="B52" s="90" t="s">
        <v>131</v>
      </c>
      <c r="C52" s="90" t="s">
        <v>51</v>
      </c>
      <c r="D52" s="89">
        <v>10</v>
      </c>
    </row>
    <row r="53" spans="2:4" ht="18.75" customHeight="1" x14ac:dyDescent="0.3">
      <c r="B53" s="97" t="s">
        <v>125</v>
      </c>
      <c r="C53" s="97" t="s">
        <v>126</v>
      </c>
      <c r="D53" s="89">
        <v>6</v>
      </c>
    </row>
    <row r="54" spans="2:4" ht="18.75" customHeight="1" x14ac:dyDescent="0.3">
      <c r="B54" s="97" t="s">
        <v>127</v>
      </c>
      <c r="C54" s="97" t="s">
        <v>126</v>
      </c>
      <c r="D54" s="89">
        <v>6</v>
      </c>
    </row>
    <row r="55" spans="2:4" ht="18.75" customHeight="1" x14ac:dyDescent="0.3">
      <c r="B55" s="91" t="s">
        <v>86</v>
      </c>
      <c r="C55" s="91" t="s">
        <v>87</v>
      </c>
      <c r="D55" s="92">
        <v>7</v>
      </c>
    </row>
    <row r="56" spans="2:4" ht="18.75" customHeight="1" x14ac:dyDescent="0.3">
      <c r="B56" s="97" t="s">
        <v>119</v>
      </c>
      <c r="C56" s="97" t="s">
        <v>120</v>
      </c>
      <c r="D56" s="89">
        <v>5</v>
      </c>
    </row>
    <row r="57" spans="2:4" ht="18.75" customHeight="1" x14ac:dyDescent="0.3">
      <c r="B57" s="94" t="s">
        <v>235</v>
      </c>
      <c r="C57" s="94" t="s">
        <v>136</v>
      </c>
      <c r="D57" s="89">
        <v>12</v>
      </c>
    </row>
    <row r="58" spans="2:4" ht="18.75" customHeight="1" x14ac:dyDescent="0.3">
      <c r="B58" s="94" t="s">
        <v>236</v>
      </c>
      <c r="C58" s="94" t="s">
        <v>136</v>
      </c>
      <c r="D58" s="89">
        <v>12</v>
      </c>
    </row>
    <row r="59" spans="2:4" ht="18.75" customHeight="1" x14ac:dyDescent="0.3">
      <c r="B59" s="97" t="s">
        <v>253</v>
      </c>
      <c r="C59" s="97" t="s">
        <v>254</v>
      </c>
      <c r="D59" s="89">
        <v>1</v>
      </c>
    </row>
    <row r="60" spans="2:4" ht="18.75" customHeight="1" x14ac:dyDescent="0.3">
      <c r="B60" s="88" t="s">
        <v>191</v>
      </c>
      <c r="C60" s="88" t="s">
        <v>192</v>
      </c>
      <c r="D60" s="89">
        <v>10</v>
      </c>
    </row>
    <row r="61" spans="2:4" ht="18.75" customHeight="1" x14ac:dyDescent="0.3">
      <c r="B61" s="97" t="s">
        <v>215</v>
      </c>
      <c r="C61" s="97" t="s">
        <v>217</v>
      </c>
      <c r="D61" s="89">
        <v>8</v>
      </c>
    </row>
    <row r="62" spans="2:4" ht="18.75" customHeight="1" x14ac:dyDescent="0.3">
      <c r="B62" s="97" t="s">
        <v>216</v>
      </c>
      <c r="C62" s="97" t="s">
        <v>217</v>
      </c>
      <c r="D62" s="89">
        <v>8</v>
      </c>
    </row>
    <row r="63" spans="2:4" ht="18.75" customHeight="1" x14ac:dyDescent="0.3">
      <c r="B63" s="90" t="s">
        <v>94</v>
      </c>
      <c r="C63" s="90" t="s">
        <v>95</v>
      </c>
      <c r="D63" s="89">
        <v>2</v>
      </c>
    </row>
    <row r="64" spans="2:4" ht="18.75" customHeight="1" x14ac:dyDescent="0.3">
      <c r="B64" s="96" t="s">
        <v>178</v>
      </c>
      <c r="C64" s="96" t="s">
        <v>179</v>
      </c>
      <c r="D64" s="89">
        <v>1</v>
      </c>
    </row>
    <row r="65" spans="1:4" ht="18.75" customHeight="1" x14ac:dyDescent="0.3">
      <c r="B65" s="97" t="s">
        <v>194</v>
      </c>
      <c r="C65" s="97" t="s">
        <v>107</v>
      </c>
      <c r="D65" s="89">
        <v>11</v>
      </c>
    </row>
    <row r="66" spans="1:4" ht="18.75" customHeight="1" x14ac:dyDescent="0.3">
      <c r="B66" s="97" t="s">
        <v>47</v>
      </c>
      <c r="C66" s="97" t="s">
        <v>105</v>
      </c>
      <c r="D66" s="89">
        <v>11</v>
      </c>
    </row>
    <row r="67" spans="1:4" ht="18.75" customHeight="1" x14ac:dyDescent="0.3">
      <c r="B67" s="97" t="s">
        <v>89</v>
      </c>
      <c r="C67" s="97" t="s">
        <v>90</v>
      </c>
      <c r="D67" s="89">
        <v>7</v>
      </c>
    </row>
    <row r="68" spans="1:4" ht="18.75" customHeight="1" x14ac:dyDescent="0.3">
      <c r="B68" s="96" t="s">
        <v>69</v>
      </c>
      <c r="C68" s="96" t="s">
        <v>70</v>
      </c>
      <c r="D68" s="89">
        <v>4</v>
      </c>
    </row>
    <row r="69" spans="1:4" ht="18.75" customHeight="1" x14ac:dyDescent="0.3">
      <c r="B69" s="96" t="s">
        <v>175</v>
      </c>
      <c r="C69" s="96" t="s">
        <v>176</v>
      </c>
      <c r="D69" s="89">
        <v>4</v>
      </c>
    </row>
    <row r="70" spans="1:4" ht="18.75" customHeight="1" x14ac:dyDescent="0.3">
      <c r="B70" s="96"/>
      <c r="C70" s="96"/>
      <c r="D70" s="89"/>
    </row>
    <row r="71" spans="1:4" ht="18.75" customHeight="1" x14ac:dyDescent="0.3">
      <c r="B71" s="96"/>
      <c r="C71" s="96"/>
      <c r="D71" s="89"/>
    </row>
    <row r="72" spans="1:4" ht="18.75" customHeight="1" x14ac:dyDescent="0.3">
      <c r="B72" s="96"/>
      <c r="C72" s="96"/>
      <c r="D72" s="89"/>
    </row>
    <row r="73" spans="1:4" ht="18.75" customHeight="1" x14ac:dyDescent="0.3">
      <c r="A73" s="84" t="s">
        <v>295</v>
      </c>
      <c r="B73" s="85" t="s">
        <v>5</v>
      </c>
      <c r="C73" s="85" t="s">
        <v>6</v>
      </c>
      <c r="D73" s="86" t="s">
        <v>58</v>
      </c>
    </row>
    <row r="74" spans="1:4" ht="18.75" customHeight="1" x14ac:dyDescent="0.3">
      <c r="B74" s="101" t="s">
        <v>189</v>
      </c>
      <c r="C74" s="101" t="s">
        <v>190</v>
      </c>
      <c r="D74" s="92">
        <v>12</v>
      </c>
    </row>
    <row r="75" spans="1:4" ht="18.75" customHeight="1" x14ac:dyDescent="0.3">
      <c r="B75" s="99" t="s">
        <v>216</v>
      </c>
      <c r="C75" s="99" t="s">
        <v>190</v>
      </c>
      <c r="D75" s="89">
        <v>12</v>
      </c>
    </row>
    <row r="76" spans="1:4" ht="18.75" customHeight="1" x14ac:dyDescent="0.3">
      <c r="B76" s="99" t="s">
        <v>234</v>
      </c>
      <c r="C76" s="99" t="s">
        <v>190</v>
      </c>
      <c r="D76" s="89">
        <v>12</v>
      </c>
    </row>
    <row r="77" spans="1:4" ht="18.75" customHeight="1" x14ac:dyDescent="0.3">
      <c r="B77" s="94" t="s">
        <v>224</v>
      </c>
      <c r="C77" s="94" t="s">
        <v>225</v>
      </c>
      <c r="D77" s="89">
        <v>12</v>
      </c>
    </row>
    <row r="78" spans="1:4" ht="18.75" customHeight="1" x14ac:dyDescent="0.3">
      <c r="B78" s="97" t="s">
        <v>114</v>
      </c>
      <c r="C78" s="97" t="s">
        <v>115</v>
      </c>
      <c r="D78" s="89">
        <v>5</v>
      </c>
    </row>
    <row r="79" spans="1:4" ht="18.75" customHeight="1" x14ac:dyDescent="0.3">
      <c r="B79" s="91" t="s">
        <v>205</v>
      </c>
      <c r="C79" s="91" t="s">
        <v>206</v>
      </c>
      <c r="D79" s="92">
        <v>3</v>
      </c>
    </row>
    <row r="80" spans="1:4" ht="18.75" customHeight="1" x14ac:dyDescent="0.3">
      <c r="B80" s="91" t="s">
        <v>15</v>
      </c>
      <c r="C80" s="91" t="s">
        <v>16</v>
      </c>
      <c r="D80" s="92">
        <v>1</v>
      </c>
    </row>
    <row r="81" spans="2:4" ht="18.75" customHeight="1" x14ac:dyDescent="0.3">
      <c r="B81" s="97" t="s">
        <v>80</v>
      </c>
      <c r="C81" s="97" t="s">
        <v>16</v>
      </c>
      <c r="D81" s="89">
        <v>1</v>
      </c>
    </row>
    <row r="82" spans="2:4" ht="18.75" customHeight="1" x14ac:dyDescent="0.3">
      <c r="B82" s="96" t="s">
        <v>74</v>
      </c>
      <c r="C82" s="96" t="s">
        <v>75</v>
      </c>
      <c r="D82" s="89">
        <v>4</v>
      </c>
    </row>
    <row r="83" spans="2:4" ht="18.75" customHeight="1" x14ac:dyDescent="0.3">
      <c r="B83" s="96" t="s">
        <v>74</v>
      </c>
      <c r="C83" s="96" t="s">
        <v>75</v>
      </c>
      <c r="D83" s="89">
        <v>4</v>
      </c>
    </row>
    <row r="84" spans="2:4" ht="18.75" customHeight="1" x14ac:dyDescent="0.3">
      <c r="B84" s="90" t="s">
        <v>220</v>
      </c>
      <c r="C84" s="90" t="s">
        <v>221</v>
      </c>
      <c r="D84" s="89">
        <v>3</v>
      </c>
    </row>
    <row r="85" spans="2:4" ht="18.75" customHeight="1" x14ac:dyDescent="0.3">
      <c r="B85" s="90" t="s">
        <v>258</v>
      </c>
      <c r="C85" s="90" t="s">
        <v>259</v>
      </c>
      <c r="D85" s="89">
        <v>3</v>
      </c>
    </row>
    <row r="86" spans="2:4" ht="18.75" customHeight="1" x14ac:dyDescent="0.3">
      <c r="B86" s="90" t="s">
        <v>218</v>
      </c>
      <c r="C86" s="90" t="s">
        <v>219</v>
      </c>
      <c r="D86" s="89">
        <v>3</v>
      </c>
    </row>
    <row r="87" spans="2:4" ht="18.75" customHeight="1" x14ac:dyDescent="0.3">
      <c r="B87" s="96" t="s">
        <v>180</v>
      </c>
      <c r="C87" s="96" t="s">
        <v>181</v>
      </c>
      <c r="D87" s="89">
        <v>7</v>
      </c>
    </row>
    <row r="88" spans="2:4" ht="18.75" customHeight="1" x14ac:dyDescent="0.3">
      <c r="B88" s="97" t="s">
        <v>101</v>
      </c>
      <c r="C88" s="97" t="s">
        <v>102</v>
      </c>
      <c r="D88" s="89">
        <v>11</v>
      </c>
    </row>
    <row r="89" spans="2:4" ht="18.75" customHeight="1" x14ac:dyDescent="0.3">
      <c r="B89" s="97" t="s">
        <v>48</v>
      </c>
      <c r="C89" s="97" t="s">
        <v>102</v>
      </c>
      <c r="D89" s="89">
        <v>11</v>
      </c>
    </row>
    <row r="90" spans="2:4" ht="18.75" customHeight="1" x14ac:dyDescent="0.3">
      <c r="B90" s="91" t="s">
        <v>121</v>
      </c>
      <c r="C90" s="91" t="s">
        <v>122</v>
      </c>
      <c r="D90" s="92">
        <v>6</v>
      </c>
    </row>
    <row r="91" spans="2:4" ht="18.75" customHeight="1" x14ac:dyDescent="0.3">
      <c r="B91" s="97" t="s">
        <v>123</v>
      </c>
      <c r="C91" s="97" t="s">
        <v>122</v>
      </c>
      <c r="D91" s="89">
        <v>6</v>
      </c>
    </row>
    <row r="92" spans="2:4" ht="18.75" customHeight="1" x14ac:dyDescent="0.3">
      <c r="B92" s="94" t="s">
        <v>251</v>
      </c>
      <c r="C92" s="94" t="s">
        <v>252</v>
      </c>
      <c r="D92" s="89">
        <v>13</v>
      </c>
    </row>
    <row r="93" spans="2:4" ht="18.75" customHeight="1" x14ac:dyDescent="0.3">
      <c r="B93" s="90" t="s">
        <v>261</v>
      </c>
      <c r="C93" s="90" t="s">
        <v>262</v>
      </c>
      <c r="D93" s="89">
        <v>3</v>
      </c>
    </row>
    <row r="94" spans="2:4" ht="18.75" customHeight="1" x14ac:dyDescent="0.3">
      <c r="B94" s="97" t="s">
        <v>212</v>
      </c>
      <c r="C94" s="97" t="s">
        <v>213</v>
      </c>
      <c r="D94" s="89">
        <v>8</v>
      </c>
    </row>
    <row r="95" spans="2:4" ht="18.75" customHeight="1" x14ac:dyDescent="0.3">
      <c r="B95" s="97" t="s">
        <v>214</v>
      </c>
      <c r="C95" s="97" t="s">
        <v>213</v>
      </c>
      <c r="D95" s="89">
        <v>8</v>
      </c>
    </row>
    <row r="96" spans="2:4" ht="18.75" customHeight="1" x14ac:dyDescent="0.3">
      <c r="B96" s="95" t="s">
        <v>129</v>
      </c>
      <c r="C96" s="95" t="s">
        <v>22</v>
      </c>
      <c r="D96" s="92">
        <v>10</v>
      </c>
    </row>
    <row r="97" spans="2:4" ht="18.75" customHeight="1" x14ac:dyDescent="0.3">
      <c r="B97" s="91" t="s">
        <v>29</v>
      </c>
      <c r="C97" s="91" t="s">
        <v>28</v>
      </c>
      <c r="D97" s="92">
        <v>4</v>
      </c>
    </row>
    <row r="98" spans="2:4" ht="18.75" customHeight="1" x14ac:dyDescent="0.3">
      <c r="B98" s="102" t="s">
        <v>30</v>
      </c>
      <c r="C98" s="102" t="s">
        <v>28</v>
      </c>
      <c r="D98" s="89">
        <v>4</v>
      </c>
    </row>
    <row r="99" spans="2:4" ht="18.75" customHeight="1" x14ac:dyDescent="0.3">
      <c r="B99" s="97" t="s">
        <v>166</v>
      </c>
      <c r="C99" s="97" t="s">
        <v>167</v>
      </c>
      <c r="D99" s="89">
        <v>7</v>
      </c>
    </row>
    <row r="100" spans="2:4" ht="18.75" customHeight="1" x14ac:dyDescent="0.3">
      <c r="B100" s="97" t="s">
        <v>168</v>
      </c>
      <c r="C100" s="97" t="s">
        <v>167</v>
      </c>
      <c r="D100" s="89">
        <v>7</v>
      </c>
    </row>
    <row r="101" spans="2:4" ht="18.75" customHeight="1" x14ac:dyDescent="0.3">
      <c r="B101" s="91" t="s">
        <v>22</v>
      </c>
      <c r="C101" s="91" t="s">
        <v>34</v>
      </c>
      <c r="D101" s="92">
        <v>8</v>
      </c>
    </row>
    <row r="102" spans="2:4" ht="18.75" customHeight="1" x14ac:dyDescent="0.3">
      <c r="B102" s="97" t="s">
        <v>169</v>
      </c>
      <c r="C102" s="97" t="s">
        <v>34</v>
      </c>
      <c r="D102" s="89">
        <v>8</v>
      </c>
    </row>
    <row r="103" spans="2:4" ht="18.75" customHeight="1" x14ac:dyDescent="0.3">
      <c r="B103" s="95" t="s">
        <v>268</v>
      </c>
      <c r="C103" s="95" t="s">
        <v>269</v>
      </c>
      <c r="D103" s="92">
        <v>13</v>
      </c>
    </row>
    <row r="104" spans="2:4" ht="18.75" customHeight="1" x14ac:dyDescent="0.3">
      <c r="B104" s="103"/>
      <c r="C104" s="103"/>
      <c r="D104" s="89">
        <v>6</v>
      </c>
    </row>
    <row r="105" spans="2:4" ht="18.75" customHeight="1" x14ac:dyDescent="0.3">
      <c r="B105" s="103"/>
      <c r="C105" s="103"/>
      <c r="D105" s="89">
        <v>6</v>
      </c>
    </row>
    <row r="106" spans="2:4" ht="18.75" customHeight="1" x14ac:dyDescent="0.3">
      <c r="B106" s="90"/>
      <c r="C106" s="90"/>
      <c r="D106" s="89">
        <v>9</v>
      </c>
    </row>
    <row r="107" spans="2:4" ht="18.75" customHeight="1" x14ac:dyDescent="0.3">
      <c r="B107" s="90"/>
      <c r="C107" s="90"/>
      <c r="D107" s="89">
        <v>9</v>
      </c>
    </row>
    <row r="108" spans="2:4" ht="18.75" customHeight="1" x14ac:dyDescent="0.3">
      <c r="B108" s="90"/>
      <c r="C108" s="90"/>
      <c r="D108" s="89">
        <v>9</v>
      </c>
    </row>
    <row r="109" spans="2:4" ht="18.75" customHeight="1" x14ac:dyDescent="0.3">
      <c r="B109" s="90"/>
      <c r="C109" s="90"/>
      <c r="D109" s="89">
        <v>9</v>
      </c>
    </row>
    <row r="110" spans="2:4" ht="18.75" customHeight="1" x14ac:dyDescent="0.3">
      <c r="B110" s="90"/>
      <c r="C110" s="90"/>
      <c r="D110" s="89">
        <v>9</v>
      </c>
    </row>
    <row r="111" spans="2:4" ht="18.75" customHeight="1" x14ac:dyDescent="0.3">
      <c r="B111" s="97"/>
      <c r="C111" s="97"/>
      <c r="D111" s="89">
        <v>9</v>
      </c>
    </row>
    <row r="112" spans="2:4" ht="18.75" customHeight="1" x14ac:dyDescent="0.3">
      <c r="B112" s="90"/>
      <c r="C112" s="90"/>
      <c r="D112" s="89">
        <v>9</v>
      </c>
    </row>
  </sheetData>
  <sortState xmlns:xlrd2="http://schemas.microsoft.com/office/spreadsheetml/2017/richdata2" ref="B2:D112">
    <sortCondition ref="C2:C11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DFE5-BE13-4D66-9F18-B3A638C0D9B8}">
  <dimension ref="A1:B14"/>
  <sheetViews>
    <sheetView workbookViewId="0">
      <selection activeCell="B15" sqref="B15"/>
    </sheetView>
  </sheetViews>
  <sheetFormatPr defaultRowHeight="15" x14ac:dyDescent="0.25"/>
  <cols>
    <col min="1" max="1" width="39.42578125" bestFit="1" customWidth="1"/>
    <col min="2" max="2" width="101" customWidth="1"/>
  </cols>
  <sheetData>
    <row r="1" spans="1:2" x14ac:dyDescent="0.25">
      <c r="A1" t="s">
        <v>315</v>
      </c>
      <c r="B1" t="s">
        <v>195</v>
      </c>
    </row>
    <row r="2" spans="1:2" x14ac:dyDescent="0.25">
      <c r="B2" t="s">
        <v>196</v>
      </c>
    </row>
    <row r="3" spans="1:2" x14ac:dyDescent="0.25">
      <c r="B3" t="s">
        <v>197</v>
      </c>
    </row>
    <row r="5" spans="1:2" x14ac:dyDescent="0.25">
      <c r="A5" t="s">
        <v>29</v>
      </c>
      <c r="B5" t="s">
        <v>316</v>
      </c>
    </row>
    <row r="6" spans="1:2" x14ac:dyDescent="0.25">
      <c r="A6" t="s">
        <v>86</v>
      </c>
      <c r="B6" t="s">
        <v>317</v>
      </c>
    </row>
    <row r="7" spans="1:2" x14ac:dyDescent="0.25">
      <c r="B7" t="s">
        <v>318</v>
      </c>
    </row>
    <row r="8" spans="1:2" x14ac:dyDescent="0.25">
      <c r="A8" t="s">
        <v>86</v>
      </c>
      <c r="B8" t="s">
        <v>319</v>
      </c>
    </row>
    <row r="9" spans="1:2" x14ac:dyDescent="0.25">
      <c r="A9" t="s">
        <v>320</v>
      </c>
      <c r="B9" t="s">
        <v>321</v>
      </c>
    </row>
    <row r="10" spans="1:2" x14ac:dyDescent="0.25">
      <c r="A10" t="s">
        <v>15</v>
      </c>
      <c r="B10" t="s">
        <v>322</v>
      </c>
    </row>
    <row r="11" spans="1:2" x14ac:dyDescent="0.25">
      <c r="A11" t="s">
        <v>323</v>
      </c>
    </row>
    <row r="12" spans="1:2" x14ac:dyDescent="0.25">
      <c r="B12" t="s">
        <v>324</v>
      </c>
    </row>
    <row r="13" spans="1:2" x14ac:dyDescent="0.25">
      <c r="B13" t="s">
        <v>325</v>
      </c>
    </row>
    <row r="14" spans="1:2" x14ac:dyDescent="0.25">
      <c r="B14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AEEA-E3B9-49DE-B532-B9AF45258AE5}">
  <dimension ref="A1:N27"/>
  <sheetViews>
    <sheetView zoomScale="180" zoomScaleNormal="180" workbookViewId="0">
      <selection activeCell="C17" sqref="C17"/>
    </sheetView>
  </sheetViews>
  <sheetFormatPr defaultRowHeight="11.25" customHeight="1" x14ac:dyDescent="0.2"/>
  <cols>
    <col min="1" max="1" width="8.7109375" style="117" customWidth="1"/>
    <col min="2" max="2" width="10.5703125" style="113" bestFit="1" customWidth="1"/>
    <col min="3" max="3" width="36.7109375" style="117" customWidth="1"/>
    <col min="4" max="16384" width="9.140625" style="109"/>
  </cols>
  <sheetData>
    <row r="1" spans="1:14" ht="11.25" customHeight="1" x14ac:dyDescent="0.2">
      <c r="A1" s="130" t="s">
        <v>302</v>
      </c>
      <c r="B1" s="130"/>
      <c r="C1" s="130"/>
    </row>
    <row r="2" spans="1:14" ht="11.25" customHeight="1" x14ac:dyDescent="0.2">
      <c r="A2" s="116" t="s">
        <v>290</v>
      </c>
      <c r="B2" s="110">
        <v>10843.29</v>
      </c>
      <c r="C2" s="117" t="s">
        <v>306</v>
      </c>
    </row>
    <row r="3" spans="1:14" ht="11.25" customHeight="1" x14ac:dyDescent="0.2">
      <c r="B3" s="110">
        <v>190</v>
      </c>
      <c r="C3" s="117" t="s">
        <v>289</v>
      </c>
      <c r="E3" s="111" t="s">
        <v>303</v>
      </c>
      <c r="F3" s="111"/>
      <c r="G3" s="111"/>
      <c r="H3" s="111"/>
      <c r="I3" s="111"/>
      <c r="J3" s="111"/>
      <c r="K3" s="111"/>
      <c r="L3" s="111"/>
      <c r="M3" s="111"/>
      <c r="N3" s="111"/>
    </row>
    <row r="4" spans="1:14" ht="11.25" customHeight="1" x14ac:dyDescent="0.2">
      <c r="B4" s="110">
        <v>550</v>
      </c>
      <c r="C4" s="117" t="s">
        <v>296</v>
      </c>
      <c r="E4" s="109" t="s">
        <v>307</v>
      </c>
    </row>
    <row r="5" spans="1:14" ht="11.25" customHeight="1" x14ac:dyDescent="0.2">
      <c r="B5" s="112">
        <f>SUM(B2:B4)</f>
        <v>11583.29</v>
      </c>
      <c r="C5" s="120">
        <f>11583.29-150</f>
        <v>11433.29</v>
      </c>
    </row>
    <row r="6" spans="1:14" ht="11.25" customHeight="1" x14ac:dyDescent="0.2">
      <c r="B6" s="112"/>
    </row>
    <row r="7" spans="1:14" ht="11.25" customHeight="1" x14ac:dyDescent="0.2">
      <c r="A7" s="116" t="s">
        <v>291</v>
      </c>
      <c r="B7" s="113">
        <v>4795.76</v>
      </c>
      <c r="C7" s="117" t="s">
        <v>292</v>
      </c>
    </row>
    <row r="8" spans="1:14" ht="11.25" customHeight="1" x14ac:dyDescent="0.2">
      <c r="B8" s="120">
        <v>0</v>
      </c>
      <c r="C8" s="117" t="s">
        <v>288</v>
      </c>
    </row>
    <row r="9" spans="1:14" ht="11.25" customHeight="1" x14ac:dyDescent="0.2">
      <c r="C9" s="117" t="s">
        <v>308</v>
      </c>
    </row>
    <row r="10" spans="1:14" ht="11.25" customHeight="1" x14ac:dyDescent="0.2">
      <c r="C10" s="117" t="s">
        <v>309</v>
      </c>
    </row>
    <row r="11" spans="1:14" ht="11.25" customHeight="1" x14ac:dyDescent="0.2">
      <c r="C11" s="117" t="s">
        <v>311</v>
      </c>
    </row>
    <row r="12" spans="1:14" ht="11.25" customHeight="1" x14ac:dyDescent="0.2">
      <c r="C12" s="117" t="s">
        <v>313</v>
      </c>
    </row>
    <row r="13" spans="1:14" ht="11.25" customHeight="1" x14ac:dyDescent="0.2">
      <c r="C13" s="117" t="s">
        <v>312</v>
      </c>
    </row>
    <row r="14" spans="1:14" ht="11.25" customHeight="1" x14ac:dyDescent="0.2">
      <c r="B14" s="114">
        <f>SUM(B7:B13)</f>
        <v>4795.76</v>
      </c>
      <c r="C14" s="117" t="s">
        <v>285</v>
      </c>
    </row>
    <row r="15" spans="1:14" ht="11.25" customHeight="1" x14ac:dyDescent="0.2">
      <c r="B15" s="114">
        <f>B5-B14</f>
        <v>6787.5300000000007</v>
      </c>
      <c r="C15" s="117" t="s">
        <v>286</v>
      </c>
      <c r="D15" s="109" t="s">
        <v>287</v>
      </c>
    </row>
    <row r="16" spans="1:14" ht="11.25" customHeight="1" x14ac:dyDescent="0.2">
      <c r="B16" s="113">
        <v>150</v>
      </c>
    </row>
    <row r="17" spans="1:3" ht="11.25" customHeight="1" x14ac:dyDescent="0.2">
      <c r="B17" s="120">
        <f>SUM(B15-B16)</f>
        <v>6637.5300000000007</v>
      </c>
      <c r="C17" s="124">
        <f>B17-150</f>
        <v>6487.5300000000007</v>
      </c>
    </row>
    <row r="18" spans="1:3" ht="11.25" customHeight="1" x14ac:dyDescent="0.2">
      <c r="A18" s="118" t="s">
        <v>310</v>
      </c>
      <c r="B18" s="119"/>
    </row>
    <row r="19" spans="1:3" ht="11.25" customHeight="1" x14ac:dyDescent="0.2">
      <c r="A19" s="116"/>
      <c r="B19" s="113">
        <v>60.22</v>
      </c>
      <c r="C19" s="117" t="s">
        <v>298</v>
      </c>
    </row>
    <row r="20" spans="1:3" ht="11.25" customHeight="1" x14ac:dyDescent="0.2">
      <c r="B20" s="113">
        <v>71</v>
      </c>
      <c r="C20" s="117" t="s">
        <v>299</v>
      </c>
    </row>
    <row r="21" spans="1:3" ht="11.25" customHeight="1" x14ac:dyDescent="0.2">
      <c r="B21" s="113">
        <v>121.15</v>
      </c>
      <c r="C21" s="117" t="s">
        <v>297</v>
      </c>
    </row>
    <row r="22" spans="1:3" ht="11.25" customHeight="1" x14ac:dyDescent="0.2">
      <c r="B22" s="113">
        <v>600</v>
      </c>
      <c r="C22" s="117" t="s">
        <v>305</v>
      </c>
    </row>
    <row r="23" spans="1:3" ht="11.25" customHeight="1" x14ac:dyDescent="0.2">
      <c r="B23" s="113">
        <v>20.62</v>
      </c>
      <c r="C23" s="117" t="s">
        <v>304</v>
      </c>
    </row>
    <row r="24" spans="1:3" ht="11.25" customHeight="1" x14ac:dyDescent="0.2">
      <c r="B24" s="113">
        <v>225</v>
      </c>
      <c r="C24" s="117" t="s">
        <v>314</v>
      </c>
    </row>
    <row r="25" spans="1:3" ht="11.25" customHeight="1" x14ac:dyDescent="0.2">
      <c r="B25" s="113">
        <v>100</v>
      </c>
      <c r="C25" s="117" t="s">
        <v>301</v>
      </c>
    </row>
    <row r="26" spans="1:3" ht="11.25" customHeight="1" x14ac:dyDescent="0.2">
      <c r="B26" s="115">
        <v>150</v>
      </c>
      <c r="C26" s="117" t="s">
        <v>300</v>
      </c>
    </row>
    <row r="27" spans="1:3" ht="11.25" customHeight="1" x14ac:dyDescent="0.2">
      <c r="B27" s="114">
        <f>SUM(B19:B26)</f>
        <v>1347.99</v>
      </c>
    </row>
  </sheetData>
  <mergeCells count="1">
    <mergeCell ref="A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Sales</vt:lpstr>
      <vt:lpstr>Assignments</vt:lpstr>
      <vt:lpstr>Legacy</vt:lpstr>
      <vt:lpstr>Students</vt:lpstr>
      <vt:lpstr>Alpha List</vt:lpstr>
      <vt:lpstr>Notes 2025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 Kerkstra</dc:creator>
  <cp:lastModifiedBy>Patricia Kerkstra</cp:lastModifiedBy>
  <cp:lastPrinted>2024-04-21T22:38:20Z</cp:lastPrinted>
  <dcterms:created xsi:type="dcterms:W3CDTF">2024-02-16T23:32:01Z</dcterms:created>
  <dcterms:modified xsi:type="dcterms:W3CDTF">2024-06-12T15:59:53Z</dcterms:modified>
</cp:coreProperties>
</file>