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User\Downloads\"/>
    </mc:Choice>
  </mc:AlternateContent>
  <xr:revisionPtr revIDLastSave="0" documentId="8_{38540DC4-3069-484C-AB12-C636E16BD4C5}" xr6:coauthVersionLast="47" xr6:coauthVersionMax="47" xr10:uidLastSave="{00000000-0000-0000-0000-000000000000}"/>
  <bookViews>
    <workbookView xWindow="-25935" yWindow="930" windowWidth="18900" windowHeight="10965"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<sst xmlns="http://schemas.openxmlformats.org/spreadsheetml/2006/main" count="45" uniqueCount="43">
  <si>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</si>
  <si>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</si>
  <si>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</si>
  <si>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</si>
  <si>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</si>
  <si>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</si>
  <si>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</si>
  <si>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</si>
  <si>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</si>
  <si>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</si>
  <si>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</si>
  <si>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</si>
  <si>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</si>
  <si>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</si>
  <si>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</si>
  <si>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</si>
  <si>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</si>
  <si>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</si>
  <si>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</si>
  <si>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</si>
  <si>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</si>
  <si>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</si>
  <si>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</si>
  <si>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</si>
  <si>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</si>
  <si>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</si>
  <si>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</si>
  <si>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</si>
  <si>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</si>
  <si>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</si>
  <si>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</si>
  <si>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</si>
  <si>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</si>
  <si>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</si>
  <si>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</si>
  <si>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</si>
  <si>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</si>
  <si>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</si>
  <si>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</si>
  <si>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</si>
  <si>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</si>
  <si>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Form Rev 5/1/2023</t>
  </si>
  <si>
    <t>RI Reimb rates for July 2022 -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</si>
</sst>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2">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C32" sqref="C32:D32"/>
    </sheetView>
  </sheetViews>
  <sheetFormatPr defaultColWidth="9" defaultRowHeight="12.75" x14ac:dyDescent="0.2"/>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x14ac:dyDescent="0.25">
      <c r="A1" s="1" t="s">
        <v>21</v>
      </c>
      <c r="B1" s="1"/>
      <c r="C1" s="1"/>
      <c r="D1" s="1"/>
      <c r="E1" s="1"/>
      <c r="F1" s="1"/>
      <c r="G1" s="1"/>
      <c r="H1" s="1"/>
      <c r="I1" s="1" t="s">
        <v>13</v>
      </c>
      <c r="J1" s="1"/>
      <c r="K1" s="1"/>
    </row>
    <row r="2" spans="1:14" ht="13.5" thickBot="1" x14ac:dyDescent="0.25">
      <c r="A2" s="34"/>
      <c r="B2" s="34"/>
      <c r="C2" s="34"/>
      <c r="D2" s="35"/>
      <c r="E2" s="35"/>
      <c r="F2" s="36"/>
      <c r="G2" s="36"/>
      <c r="H2" s="36"/>
      <c r="I2" s="36"/>
      <c r="J2" s="36"/>
      <c r="K2" s="36"/>
    </row>
    <row r="3" spans="1:14" ht="18.75" thickBot="1" x14ac:dyDescent="0.3">
      <c r="A3" s="37" t="s">
        <v>31</v>
      </c>
      <c r="C3" s="38"/>
      <c r="D3" s="39"/>
      <c r="E3" s="65"/>
      <c r="F3" s="39"/>
      <c r="G3" s="39"/>
      <c r="H3" s="39"/>
      <c r="I3" s="39"/>
      <c r="J3" s="67" t="s">
        <v>41</v>
      </c>
      <c r="K3" s="39"/>
      <c r="M3" s="66"/>
      <c r="N3" s="40"/>
    </row>
    <row r="4" spans="1:14" x14ac:dyDescent="0.2">
      <c r="H4"/>
      <c r="I4"/>
      <c r="J4"/>
      <c r="N4" s="40"/>
    </row>
    <row r="5" spans="1:14" ht="15" x14ac:dyDescent="0.25">
      <c r="A5" s="41" t="s">
        <v>16</v>
      </c>
      <c r="B5" s="2"/>
      <c r="C5" s="71"/>
      <c r="D5" s="71"/>
      <c r="E5" s="71"/>
      <c r="F5" s="71"/>
      <c r="G5" s="71"/>
      <c r="H5" s="70" t="s">
        <v>22</v>
      </c>
      <c r="I5" s="70"/>
      <c r="J5" s="63" t="s">
        <v>28</v>
      </c>
      <c r="K5"/>
    </row>
    <row r="7" spans="1:14" x14ac:dyDescent="0.2">
      <c r="A7" s="42" t="s">
        <v>17</v>
      </c>
      <c r="B7" s="42"/>
      <c r="C7" s="2"/>
      <c r="D7" s="2"/>
      <c r="E7" s="2"/>
      <c r="F7" s="2"/>
      <c r="G7" s="2"/>
      <c r="H7" s="2"/>
      <c r="J7" s="42" t="s">
        <v>2</v>
      </c>
      <c r="K7" s="43"/>
    </row>
    <row r="8" spans="1:14" x14ac:dyDescent="0.2">
      <c r="A8" s="44" t="s">
        <v>0</v>
      </c>
      <c r="B8" s="3"/>
      <c r="C8" s="3"/>
      <c r="D8" s="45" t="s">
        <v>18</v>
      </c>
      <c r="E8" s="5">
        <v>5080</v>
      </c>
      <c r="F8" s="5"/>
      <c r="G8" s="5"/>
      <c r="H8" s="46"/>
      <c r="J8" s="32" t="s">
        <v>3</v>
      </c>
      <c r="K8" s="30">
        <f>MIN(A13:A26)</f>
        <v>0</v>
      </c>
      <c r="L8" s="47"/>
    </row>
    <row r="9" spans="1:14" x14ac:dyDescent="0.2">
      <c r="A9" s="32" t="s">
        <v>19</v>
      </c>
      <c r="B9" s="4"/>
      <c r="C9" s="31"/>
      <c r="D9" s="45" t="s">
        <v>1</v>
      </c>
      <c r="E9" s="6"/>
      <c r="F9" s="6"/>
      <c r="G9" s="6"/>
      <c r="H9" s="48"/>
      <c r="J9" s="32" t="s">
        <v>4</v>
      </c>
      <c r="K9" s="30">
        <f>MAX(A13:A26)</f>
        <v>0</v>
      </c>
      <c r="L9" s="47"/>
    </row>
    <row r="10" spans="1:14" x14ac:dyDescent="0.2">
      <c r="A10" s="44" t="s">
        <v>34</v>
      </c>
      <c r="B10" s="4"/>
      <c r="C10" s="4"/>
      <c r="D10" s="45" t="s">
        <v>20</v>
      </c>
      <c r="E10" s="6"/>
      <c r="F10" s="6"/>
      <c r="G10" s="6"/>
      <c r="H10" s="48"/>
    </row>
    <row r="11" spans="1:14" x14ac:dyDescent="0.2">
      <c r="A11" s="44" t="s">
        <v>32</v>
      </c>
    </row>
    <row r="12" spans="1:14" x14ac:dyDescent="0.2">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2">
      <c r="A13" s="7"/>
      <c r="B13" s="20"/>
      <c r="C13" s="9"/>
      <c r="D13" s="10"/>
      <c r="E13" s="10"/>
      <c r="F13" s="21"/>
      <c r="G13" s="23">
        <f>ROUND(+F13*(IF($J$5="USD",$E$32,$F$33)),2)</f>
        <v>0</v>
      </c>
      <c r="H13" s="11"/>
      <c r="I13" s="10"/>
      <c r="J13" s="10"/>
      <c r="K13" s="24">
        <f>ROUND(+D13+E13+G13+H13+I13+J13, 2)</f>
        <v>0</v>
      </c>
      <c r="N13" s="53"/>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47"/>
      <c r="D27" s="27">
        <f t="shared" ref="D27:J27" si="2">SUM(D13:D26)</f>
        <v>0</v>
      </c>
      <c r="E27" s="27">
        <f t="shared" si="2"/>
        <v>0</v>
      </c>
      <c r="F27" s="27"/>
      <c r="G27" s="27">
        <f t="shared" si="2"/>
        <v>0</v>
      </c>
      <c r="H27" s="28">
        <f t="shared" si="2"/>
        <v>0</v>
      </c>
      <c r="I27" s="27">
        <f t="shared" si="2"/>
        <v>0</v>
      </c>
      <c r="J27" s="27">
        <f t="shared" si="2"/>
        <v>0</v>
      </c>
      <c r="K27" s="59"/>
    </row>
    <row r="28" spans="1:13" x14ac:dyDescent="0.2">
      <c r="J28" s="54" t="s">
        <v>10</v>
      </c>
      <c r="K28" s="25">
        <f>SUM(K13:K26)</f>
        <v>0</v>
      </c>
    </row>
    <row r="29" spans="1:13" x14ac:dyDescent="0.2">
      <c r="A29" s="32" t="s">
        <v>33</v>
      </c>
      <c r="J29" s="55" t="s">
        <v>11</v>
      </c>
      <c r="K29" s="60"/>
    </row>
    <row r="30" spans="1:13" x14ac:dyDescent="0.2">
      <c r="J30" s="55" t="s">
        <v>9</v>
      </c>
      <c r="K30" s="26">
        <f>(K28-K29)</f>
        <v>0</v>
      </c>
    </row>
    <row r="31" spans="1:13" ht="13.5" thickBot="1" x14ac:dyDescent="0.25">
      <c r="A31" s="72" t="s">
        <v>12</v>
      </c>
      <c r="B31" s="73"/>
      <c r="C31" s="72" t="s">
        <v>42</v>
      </c>
      <c r="D31" s="74"/>
      <c r="E31" s="64" t="s">
        <v>28</v>
      </c>
      <c r="F31" s="64" t="s">
        <v>35</v>
      </c>
      <c r="M31" s="66"/>
    </row>
    <row r="32" spans="1:13" x14ac:dyDescent="0.2">
      <c r="A32" s="77"/>
      <c r="B32" s="78"/>
      <c r="C32" s="80" t="s">
        <v>36</v>
      </c>
      <c r="D32" s="77"/>
      <c r="E32" s="68">
        <v>0.625</v>
      </c>
      <c r="F32" s="32">
        <v>0.98</v>
      </c>
      <c r="M32" s="66"/>
    </row>
    <row r="33" spans="1:13" x14ac:dyDescent="0.2">
      <c r="A33" s="76"/>
      <c r="B33" s="79"/>
      <c r="C33" s="75" t="s">
        <v>37</v>
      </c>
      <c r="D33" s="76"/>
      <c r="E33" s="29">
        <v>0.39</v>
      </c>
      <c r="F33" s="32">
        <v>0.61</v>
      </c>
      <c r="M33" s="66"/>
    </row>
    <row r="34" spans="1:13" x14ac:dyDescent="0.2">
      <c r="A34" s="76"/>
      <c r="B34" s="79"/>
      <c r="C34" s="75" t="s">
        <v>38</v>
      </c>
      <c r="D34" s="76"/>
      <c r="E34">
        <v>0.74074074000000001</v>
      </c>
      <c r="F34" s="56" t="s">
        <v>26</v>
      </c>
      <c r="G34" s="33">
        <v>1</v>
      </c>
      <c r="H34" s="57" t="s">
        <v>24</v>
      </c>
      <c r="I34" s="61">
        <f>ROUND(G34*E34,2)</f>
        <v>0.74</v>
      </c>
      <c r="M34" s="66"/>
    </row>
    <row r="35" spans="1:13" x14ac:dyDescent="0.2">
      <c r="A35" s="76"/>
      <c r="B35" s="79"/>
      <c r="C35" s="75" t="s">
        <v>39</v>
      </c>
      <c r="D35" s="76"/>
      <c r="E35">
        <v>1.35</v>
      </c>
      <c r="F35" s="56" t="s">
        <v>25</v>
      </c>
      <c r="G35" s="33">
        <v>1</v>
      </c>
      <c r="H35" s="57" t="s">
        <v>27</v>
      </c>
      <c r="I35" s="61">
        <f>ROUND(G35*E35,2)</f>
        <v>1.35</v>
      </c>
      <c r="M35" s="66"/>
    </row>
    <row r="36" spans="1:13" ht="9.75" customHeight="1" thickBot="1" x14ac:dyDescent="0.25">
      <c r="A36" s="81"/>
      <c r="B36" s="81"/>
      <c r="C36" s="81"/>
      <c r="D36" s="81"/>
      <c r="E36" s="58"/>
      <c r="F36" s="58"/>
      <c r="G36" s="58"/>
      <c r="H36" s="58"/>
      <c r="I36" s="62"/>
      <c r="J36" s="58"/>
      <c r="K36" s="58"/>
    </row>
    <row r="38" spans="1:13" x14ac:dyDescent="0.2">
      <c r="A38" s="69" t="s">
        <v>40</v>
      </c>
      <c r="B38" s="69"/>
      <c r="C38" s="69"/>
      <c r="D38" s="69"/>
      <c r="E38" s="69"/>
      <c r="F38" s="69"/>
      <c r="G38" s="69"/>
      <c r="H38" s="69"/>
      <c r="I38" s="69"/>
      <c r="J38" s="69"/>
      <c r="K38" s="69"/>
    </row>
    <row r="39" spans="1:13" x14ac:dyDescent="0.2">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2016-11-10T00:25:15Z</cp:lastPrinted>
  <dcterms:created xsi:type="dcterms:W3CDTF">2000-10-27T00:30:29Z</dcterms:created>
  <dcterms:modified xsi:type="dcterms:W3CDTF">2023-05-07T16:23:19Z</dcterms:modified>
</cp:coreProperties>
</file>