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E48029E5-BEF8-2148-892D-63B0DDDED3B7}" xr6:coauthVersionLast="47" xr6:coauthVersionMax="47" xr10:uidLastSave="{00000000-0000-0000-0000-000000000000}"/>
  <bookViews>
    <workbookView xWindow="640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 l="1"/>
  <c r="I34" i="1"/>
  <c r="L26" i="1"/>
  <c r="L25" i="1"/>
  <c r="L24" i="1"/>
  <c r="L23" i="1"/>
  <c r="L22" i="1"/>
  <c r="L21" i="1"/>
  <c r="L20" i="1"/>
  <c r="L19" i="1"/>
  <c r="L18" i="1"/>
  <c r="L17" i="1"/>
  <c r="L16" i="1"/>
  <c r="L15" i="1"/>
  <c r="L14" i="1"/>
  <c r="L13"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rgb="FF000000"/>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<sst xmlns="http://schemas.openxmlformats.org/spreadsheetml/2006/main" count="59" uniqueCount="57">
  <si>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</si>
  <si>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</si>
  <si>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</si>
  <si>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</si>
  <si>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</si>
  <si>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</si>
  <si>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</si>
  <si>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</si>
  <si>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</si>
  <si>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</si>
  <si>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</si>
  <si>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</si>
  <si>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</si>
  <si>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</si>
  <si>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</si>
  <si>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</si>
  <si>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</si>
  <si>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</si>
  <si>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</si>
  <si>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</si>
  <si>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</si>
  <si>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</si>
  <si>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</si>
  <si>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</si>
  <si>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</si>
  <si>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</si>
  <si>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</si>
  <si>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</si>
  <si>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</si>
  <si>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</si>
  <si>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</si>
  <si>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</si>
  <si>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</si>
  <si>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</si>
  <si>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</si>
  <si>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</si>
  <si>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</si>
  <si>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</si>
  <si>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</si>
  <si>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</si>
  <si>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</si>
  <si>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</si>
  <si>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US$</t>
  </si>
  <si>
    <t>Allocation</t>
  </si>
  <si>
    <t>60115-DGE to PETS  (110597)</t>
  </si>
  <si>
    <t>60140-DGE to OPCOM  (110602)</t>
  </si>
  <si>
    <t>60150-DGE to PETS Training Workshop  (110604)</t>
  </si>
  <si>
    <t>60160-DGE to Pre-PETS  (110607)</t>
  </si>
  <si>
    <t>60220-DGE to GETS  (110612)</t>
  </si>
  <si>
    <t>60225-DGE to Zone Institute  (110613)</t>
  </si>
  <si>
    <t>60230-DGE to Blue Denim  (110616)</t>
  </si>
  <si>
    <t>60232-DGE to RI Convention  (110699)</t>
  </si>
  <si>
    <t>72200-DGE Expenses  (110674)</t>
  </si>
  <si>
    <t>Fall Assembly Other Costs</t>
  </si>
  <si>
    <t>Nominating Committee Expense</t>
  </si>
  <si>
    <t>Spring Assembly Other Costs</t>
  </si>
  <si>
    <t>Form Rev 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</si>
</sst>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30">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88">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9" fillId="0" borderId="7" xfId="0" applyFont="1" applyBorder="1" applyProtection="1">
      <protection locked="0"/>
    </xf>
    <xf numFmtId="0" fontId="0" fillId="0" borderId="17" xfId="0" applyBorder="1" applyProtection="1">
      <protection locked="0"/>
    </xf>
    <xf numFmtId="0" fontId="0" fillId="0" borderId="29" xfId="0" applyBorder="1" applyProtection="1">
      <protection locked="0"/>
    </xf>
    <xf numFmtId="0" fontId="14" fillId="0" borderId="0" xfId="0" applyFont="1"/>
    <xf numFmtId="2" fontId="0" fillId="0" borderId="18" xfId="0" applyNumberForma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zoomScaleNormal="100" workbookViewId="0">
      <selection activeCell="F35" sqref="F35"/>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6640625" style="32" bestFit="1" customWidth="1"/>
    <col min="13" max="13" width="28.5" style="32" bestFit="1" customWidth="1"/>
    <col min="14" max="14" width="74.33203125" style="32" hidden="1" customWidth="1"/>
    <col min="15" max="15" width="9" style="32" hidden="1" customWidth="1"/>
    <col min="16" max="16" width="0" style="32" hidden="1" customWidth="1"/>
    <col min="17" max="16384" width="9" style="32"/>
  </cols>
  <sheetData>
    <row r="1" spans="1:15" ht="13.5" customHeight="1" thickBot="1" x14ac:dyDescent="0.25">
      <c r="A1" s="1" t="s">
        <v>21</v>
      </c>
      <c r="B1" s="1"/>
      <c r="C1" s="1"/>
      <c r="D1" s="1"/>
      <c r="E1" s="1"/>
      <c r="F1" s="1"/>
      <c r="G1" s="1"/>
      <c r="H1" s="1"/>
      <c r="I1" s="1" t="s">
        <v>13</v>
      </c>
      <c r="J1" s="1"/>
      <c r="K1" s="1"/>
      <c r="O1" s="73" t="s">
        <v>44</v>
      </c>
    </row>
    <row r="2" spans="1:15" ht="15" thickBot="1" x14ac:dyDescent="0.25">
      <c r="A2" s="34"/>
      <c r="B2" s="34"/>
      <c r="C2" s="34"/>
      <c r="D2" s="35"/>
      <c r="E2" s="35"/>
      <c r="F2" s="36"/>
      <c r="G2" s="36"/>
      <c r="H2" s="36"/>
      <c r="I2" s="36"/>
      <c r="J2" s="36"/>
      <c r="K2" s="36"/>
      <c r="O2" s="73" t="s">
        <v>45</v>
      </c>
    </row>
    <row r="3" spans="1:15" ht="19" thickBot="1" x14ac:dyDescent="0.25">
      <c r="A3" s="37" t="s">
        <v>31</v>
      </c>
      <c r="C3" s="38"/>
      <c r="D3" s="39"/>
      <c r="E3" s="65"/>
      <c r="F3" s="39"/>
      <c r="G3" s="39"/>
      <c r="H3" s="39"/>
      <c r="I3" s="39"/>
      <c r="J3" s="67" t="s">
        <v>56</v>
      </c>
      <c r="K3" s="39"/>
      <c r="M3" s="66"/>
      <c r="N3" s="40"/>
      <c r="O3" s="73" t="s">
        <v>46</v>
      </c>
    </row>
    <row r="4" spans="1:15" ht="14" x14ac:dyDescent="0.2">
      <c r="H4"/>
      <c r="I4"/>
      <c r="J4"/>
      <c r="N4" s="40"/>
      <c r="O4" s="73" t="s">
        <v>47</v>
      </c>
    </row>
    <row r="5" spans="1:15" ht="15" x14ac:dyDescent="0.2">
      <c r="A5" s="41" t="s">
        <v>16</v>
      </c>
      <c r="B5" s="2"/>
      <c r="C5" s="77"/>
      <c r="D5" s="77"/>
      <c r="E5" s="77"/>
      <c r="F5" s="77"/>
      <c r="G5" s="77"/>
      <c r="H5" s="76" t="s">
        <v>22</v>
      </c>
      <c r="I5" s="76"/>
      <c r="J5" s="63" t="s">
        <v>28</v>
      </c>
      <c r="K5"/>
      <c r="O5" s="73" t="s">
        <v>48</v>
      </c>
    </row>
    <row r="6" spans="1:15" ht="14" x14ac:dyDescent="0.2">
      <c r="O6" s="73" t="s">
        <v>49</v>
      </c>
    </row>
    <row r="7" spans="1:15" ht="14" x14ac:dyDescent="0.2">
      <c r="A7" s="42" t="s">
        <v>17</v>
      </c>
      <c r="B7" s="42"/>
      <c r="C7" s="2"/>
      <c r="D7" s="2"/>
      <c r="E7" s="2"/>
      <c r="F7" s="2"/>
      <c r="G7" s="2"/>
      <c r="H7" s="2"/>
      <c r="J7" s="42" t="s">
        <v>2</v>
      </c>
      <c r="K7" s="43"/>
      <c r="O7" s="73" t="s">
        <v>50</v>
      </c>
    </row>
    <row r="8" spans="1:15" ht="14" x14ac:dyDescent="0.2">
      <c r="A8" s="44" t="s">
        <v>0</v>
      </c>
      <c r="B8" s="3"/>
      <c r="C8" s="3"/>
      <c r="D8" s="45" t="s">
        <v>18</v>
      </c>
      <c r="E8" s="5">
        <v>5080</v>
      </c>
      <c r="F8" s="5"/>
      <c r="G8" s="5"/>
      <c r="H8" s="46"/>
      <c r="J8" s="32" t="s">
        <v>3</v>
      </c>
      <c r="K8" s="30">
        <f>MIN(A13:A26)</f>
        <v>0</v>
      </c>
      <c r="L8" s="47"/>
      <c r="O8" s="73" t="s">
        <v>51</v>
      </c>
    </row>
    <row r="9" spans="1:15" ht="14" x14ac:dyDescent="0.2">
      <c r="A9" s="32" t="s">
        <v>19</v>
      </c>
      <c r="B9" s="4"/>
      <c r="C9" s="31"/>
      <c r="D9" s="45" t="s">
        <v>1</v>
      </c>
      <c r="E9" s="6"/>
      <c r="F9" s="6"/>
      <c r="G9" s="6"/>
      <c r="H9" s="48"/>
      <c r="J9" s="32" t="s">
        <v>4</v>
      </c>
      <c r="K9" s="30">
        <f>MAX(A13:A26)</f>
        <v>0</v>
      </c>
      <c r="L9" s="47"/>
      <c r="O9" s="73" t="s">
        <v>52</v>
      </c>
    </row>
    <row r="10" spans="1:15" ht="14" x14ac:dyDescent="0.2">
      <c r="A10" s="44" t="s">
        <v>34</v>
      </c>
      <c r="B10" s="4"/>
      <c r="C10" s="4"/>
      <c r="D10" s="45" t="s">
        <v>20</v>
      </c>
      <c r="E10" s="6"/>
      <c r="F10" s="6"/>
      <c r="G10" s="6"/>
      <c r="H10" s="48"/>
      <c r="O10" s="73" t="s">
        <v>54</v>
      </c>
    </row>
    <row r="11" spans="1:15" ht="14" x14ac:dyDescent="0.2">
      <c r="A11" s="44" t="s">
        <v>32</v>
      </c>
      <c r="O11" s="73" t="s">
        <v>53</v>
      </c>
    </row>
    <row r="12" spans="1:15" ht="14" x14ac:dyDescent="0.2">
      <c r="A12" s="49" t="s">
        <v>5</v>
      </c>
      <c r="B12" s="49"/>
      <c r="C12" s="50" t="s">
        <v>6</v>
      </c>
      <c r="D12" s="49" t="s">
        <v>15</v>
      </c>
      <c r="E12" s="49" t="s">
        <v>7</v>
      </c>
      <c r="F12" s="49" t="str">
        <f>IF(J5="USD","Miles","Kms")</f>
        <v>Miles</v>
      </c>
      <c r="G12" s="49" t="s">
        <v>23</v>
      </c>
      <c r="H12" s="50" t="s">
        <v>29</v>
      </c>
      <c r="I12" s="49" t="s">
        <v>8</v>
      </c>
      <c r="J12" s="49" t="s">
        <v>14</v>
      </c>
      <c r="K12" s="51" t="s">
        <v>9</v>
      </c>
      <c r="L12" s="70" t="s">
        <v>42</v>
      </c>
      <c r="M12" s="70" t="s">
        <v>43</v>
      </c>
      <c r="N12" s="52"/>
      <c r="O12" s="73" t="s">
        <v>55</v>
      </c>
    </row>
    <row r="13" spans="1:15" x14ac:dyDescent="0.15">
      <c r="A13" s="7"/>
      <c r="B13" s="20"/>
      <c r="C13" s="9"/>
      <c r="D13" s="10"/>
      <c r="E13" s="10"/>
      <c r="F13" s="21"/>
      <c r="G13" s="23">
        <f>ROUND(+F13*(IF($J$5="USD",$E$32,$F$33)),2)</f>
        <v>0</v>
      </c>
      <c r="H13" s="11"/>
      <c r="I13" s="10"/>
      <c r="J13" s="10"/>
      <c r="K13" s="24">
        <f>ROUND(+D13+E13+G13+H13+I13+J13, 2)</f>
        <v>0</v>
      </c>
      <c r="L13" s="74">
        <f>K13*$E$34</f>
        <v>0</v>
      </c>
      <c r="M13" s="71"/>
      <c r="N13" s="53"/>
    </row>
    <row r="14" spans="1:15" x14ac:dyDescent="0.15">
      <c r="A14" s="7"/>
      <c r="B14" s="20"/>
      <c r="C14" s="12"/>
      <c r="D14" s="10"/>
      <c r="E14" s="10"/>
      <c r="F14" s="21"/>
      <c r="G14" s="23">
        <f t="shared" ref="G14:G26" si="0">ROUND(+F14*(IF($J$5="USD",$E$32,$F$33)),2)</f>
        <v>0</v>
      </c>
      <c r="H14" s="13"/>
      <c r="I14" s="10"/>
      <c r="J14" s="10"/>
      <c r="K14" s="24">
        <f>ROUND(+D14+E14+G14+H14+I14+J14, 2)</f>
        <v>0</v>
      </c>
      <c r="L14" s="74">
        <f t="shared" ref="L14:L26" si="1">K14*$E$34</f>
        <v>0</v>
      </c>
      <c r="M14" s="71"/>
    </row>
    <row r="15" spans="1:15" x14ac:dyDescent="0.15">
      <c r="A15" s="7"/>
      <c r="B15" s="8"/>
      <c r="C15" s="12"/>
      <c r="D15" s="10"/>
      <c r="E15" s="10"/>
      <c r="F15" s="21"/>
      <c r="G15" s="23">
        <f t="shared" si="0"/>
        <v>0</v>
      </c>
      <c r="H15" s="13"/>
      <c r="I15" s="10"/>
      <c r="J15" s="10"/>
      <c r="K15" s="24">
        <f t="shared" ref="K15:K26" si="2">ROUND(+D15+E15+G15+H15+I15+J15, 2)</f>
        <v>0</v>
      </c>
      <c r="L15" s="74">
        <f t="shared" si="1"/>
        <v>0</v>
      </c>
      <c r="M15" s="71"/>
    </row>
    <row r="16" spans="1:15" x14ac:dyDescent="0.15">
      <c r="A16" s="7"/>
      <c r="B16" s="8"/>
      <c r="C16" s="12"/>
      <c r="D16" s="10"/>
      <c r="E16" s="10"/>
      <c r="F16" s="21"/>
      <c r="G16" s="23">
        <f t="shared" si="0"/>
        <v>0</v>
      </c>
      <c r="H16" s="14"/>
      <c r="I16" s="10"/>
      <c r="J16" s="10"/>
      <c r="K16" s="24">
        <f t="shared" si="2"/>
        <v>0</v>
      </c>
      <c r="L16" s="74">
        <f t="shared" si="1"/>
        <v>0</v>
      </c>
      <c r="M16" s="71"/>
    </row>
    <row r="17" spans="1:13" x14ac:dyDescent="0.15">
      <c r="A17" s="7"/>
      <c r="B17" s="8"/>
      <c r="C17" s="12"/>
      <c r="D17" s="10"/>
      <c r="E17" s="10"/>
      <c r="F17" s="21"/>
      <c r="G17" s="23">
        <f t="shared" si="0"/>
        <v>0</v>
      </c>
      <c r="H17" s="14"/>
      <c r="I17" s="10"/>
      <c r="J17" s="10"/>
      <c r="K17" s="24">
        <f t="shared" si="2"/>
        <v>0</v>
      </c>
      <c r="L17" s="74">
        <f t="shared" si="1"/>
        <v>0</v>
      </c>
      <c r="M17" s="71"/>
    </row>
    <row r="18" spans="1:13" x14ac:dyDescent="0.15">
      <c r="A18" s="7"/>
      <c r="B18" s="8"/>
      <c r="C18" s="12"/>
      <c r="D18" s="10"/>
      <c r="E18" s="10"/>
      <c r="F18" s="21"/>
      <c r="G18" s="23">
        <f t="shared" si="0"/>
        <v>0</v>
      </c>
      <c r="H18" s="13"/>
      <c r="I18" s="10"/>
      <c r="J18" s="10"/>
      <c r="K18" s="24">
        <f t="shared" si="2"/>
        <v>0</v>
      </c>
      <c r="L18" s="74">
        <f t="shared" si="1"/>
        <v>0</v>
      </c>
      <c r="M18" s="71"/>
    </row>
    <row r="19" spans="1:13" x14ac:dyDescent="0.15">
      <c r="A19" s="7"/>
      <c r="B19" s="8"/>
      <c r="C19" s="12"/>
      <c r="D19" s="10"/>
      <c r="E19" s="10"/>
      <c r="F19" s="21"/>
      <c r="G19" s="23">
        <f t="shared" si="0"/>
        <v>0</v>
      </c>
      <c r="H19" s="13"/>
      <c r="I19" s="10"/>
      <c r="J19" s="10"/>
      <c r="K19" s="24">
        <f t="shared" si="2"/>
        <v>0</v>
      </c>
      <c r="L19" s="74">
        <f t="shared" si="1"/>
        <v>0</v>
      </c>
      <c r="M19" s="71"/>
    </row>
    <row r="20" spans="1:13" x14ac:dyDescent="0.15">
      <c r="A20" s="7"/>
      <c r="B20" s="8"/>
      <c r="C20" s="12"/>
      <c r="D20" s="10"/>
      <c r="E20" s="10"/>
      <c r="F20" s="21"/>
      <c r="G20" s="23">
        <f t="shared" si="0"/>
        <v>0</v>
      </c>
      <c r="H20" s="13"/>
      <c r="I20" s="10"/>
      <c r="J20" s="10"/>
      <c r="K20" s="24">
        <f t="shared" si="2"/>
        <v>0</v>
      </c>
      <c r="L20" s="74">
        <f t="shared" si="1"/>
        <v>0</v>
      </c>
      <c r="M20" s="71"/>
    </row>
    <row r="21" spans="1:13" x14ac:dyDescent="0.15">
      <c r="A21" s="7"/>
      <c r="B21" s="8"/>
      <c r="C21" s="12"/>
      <c r="D21" s="10"/>
      <c r="E21" s="10"/>
      <c r="F21" s="21"/>
      <c r="G21" s="23">
        <f t="shared" si="0"/>
        <v>0</v>
      </c>
      <c r="H21" s="13"/>
      <c r="I21" s="10"/>
      <c r="J21" s="10"/>
      <c r="K21" s="24">
        <f t="shared" si="2"/>
        <v>0</v>
      </c>
      <c r="L21" s="74">
        <f t="shared" si="1"/>
        <v>0</v>
      </c>
      <c r="M21" s="71"/>
    </row>
    <row r="22" spans="1:13" x14ac:dyDescent="0.15">
      <c r="A22" s="7"/>
      <c r="B22" s="8"/>
      <c r="C22" s="12"/>
      <c r="D22" s="10"/>
      <c r="E22" s="10"/>
      <c r="F22" s="21"/>
      <c r="G22" s="23">
        <f t="shared" si="0"/>
        <v>0</v>
      </c>
      <c r="H22" s="13"/>
      <c r="I22" s="10"/>
      <c r="J22" s="10"/>
      <c r="K22" s="24">
        <f t="shared" si="2"/>
        <v>0</v>
      </c>
      <c r="L22" s="74">
        <f t="shared" si="1"/>
        <v>0</v>
      </c>
      <c r="M22" s="71"/>
    </row>
    <row r="23" spans="1:13" x14ac:dyDescent="0.15">
      <c r="A23" s="7"/>
      <c r="B23" s="8"/>
      <c r="C23" s="12"/>
      <c r="D23" s="10"/>
      <c r="E23" s="10"/>
      <c r="F23" s="21"/>
      <c r="G23" s="23">
        <f t="shared" si="0"/>
        <v>0</v>
      </c>
      <c r="H23" s="13"/>
      <c r="I23" s="10"/>
      <c r="J23" s="10"/>
      <c r="K23" s="24">
        <f t="shared" si="2"/>
        <v>0</v>
      </c>
      <c r="L23" s="74">
        <f t="shared" si="1"/>
        <v>0</v>
      </c>
      <c r="M23" s="71"/>
    </row>
    <row r="24" spans="1:13" x14ac:dyDescent="0.15">
      <c r="A24" s="7"/>
      <c r="B24" s="8"/>
      <c r="C24" s="12"/>
      <c r="D24" s="10"/>
      <c r="E24" s="10"/>
      <c r="F24" s="21"/>
      <c r="G24" s="23">
        <f t="shared" si="0"/>
        <v>0</v>
      </c>
      <c r="H24" s="13"/>
      <c r="I24" s="10"/>
      <c r="J24" s="10"/>
      <c r="K24" s="24">
        <f t="shared" si="2"/>
        <v>0</v>
      </c>
      <c r="L24" s="74">
        <f t="shared" si="1"/>
        <v>0</v>
      </c>
      <c r="M24" s="71"/>
    </row>
    <row r="25" spans="1:13" x14ac:dyDescent="0.15">
      <c r="A25" s="7"/>
      <c r="B25" s="8"/>
      <c r="C25" s="12"/>
      <c r="D25" s="10"/>
      <c r="E25" s="10"/>
      <c r="F25" s="21"/>
      <c r="G25" s="23">
        <f t="shared" si="0"/>
        <v>0</v>
      </c>
      <c r="H25" s="13"/>
      <c r="I25" s="10"/>
      <c r="J25" s="10"/>
      <c r="K25" s="24">
        <f t="shared" si="2"/>
        <v>0</v>
      </c>
      <c r="L25" s="74">
        <f t="shared" si="1"/>
        <v>0</v>
      </c>
      <c r="M25" s="71"/>
    </row>
    <row r="26" spans="1:13" x14ac:dyDescent="0.15">
      <c r="A26" s="15"/>
      <c r="B26" s="16"/>
      <c r="C26" s="17"/>
      <c r="D26" s="18"/>
      <c r="E26" s="18"/>
      <c r="F26" s="22"/>
      <c r="G26" s="23">
        <f t="shared" si="0"/>
        <v>0</v>
      </c>
      <c r="H26" s="19"/>
      <c r="I26" s="18"/>
      <c r="J26" s="18"/>
      <c r="K26" s="24">
        <f t="shared" si="2"/>
        <v>0</v>
      </c>
      <c r="L26" s="74">
        <f t="shared" si="1"/>
        <v>0</v>
      </c>
      <c r="M26" s="72"/>
    </row>
    <row r="27" spans="1:13" x14ac:dyDescent="0.15">
      <c r="A27" s="47"/>
      <c r="D27" s="27">
        <f t="shared" ref="D27:J27" si="3">SUM(D13:D26)</f>
        <v>0</v>
      </c>
      <c r="E27" s="27">
        <f t="shared" si="3"/>
        <v>0</v>
      </c>
      <c r="F27" s="27"/>
      <c r="G27" s="27">
        <f t="shared" si="3"/>
        <v>0</v>
      </c>
      <c r="H27" s="28">
        <f t="shared" si="3"/>
        <v>0</v>
      </c>
      <c r="I27" s="27">
        <f t="shared" si="3"/>
        <v>0</v>
      </c>
      <c r="J27" s="27">
        <f t="shared" si="3"/>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8" t="s">
        <v>12</v>
      </c>
      <c r="B31" s="79"/>
      <c r="C31" s="78" t="s">
        <v>41</v>
      </c>
      <c r="D31" s="80"/>
      <c r="E31" s="64" t="s">
        <v>28</v>
      </c>
      <c r="F31" s="64" t="s">
        <v>35</v>
      </c>
      <c r="M31" s="66"/>
    </row>
    <row r="32" spans="1:13" x14ac:dyDescent="0.15">
      <c r="A32" s="83"/>
      <c r="B32" s="84"/>
      <c r="C32" s="86" t="s">
        <v>36</v>
      </c>
      <c r="D32" s="83"/>
      <c r="E32" s="68">
        <v>0.625</v>
      </c>
      <c r="F32" s="32">
        <v>0.98</v>
      </c>
      <c r="M32" s="66"/>
    </row>
    <row r="33" spans="1:13" x14ac:dyDescent="0.15">
      <c r="A33" s="82"/>
      <c r="B33" s="85"/>
      <c r="C33" s="81" t="s">
        <v>37</v>
      </c>
      <c r="D33" s="82"/>
      <c r="E33" s="29">
        <v>0.39</v>
      </c>
      <c r="F33" s="32">
        <v>0.61</v>
      </c>
      <c r="M33" s="66"/>
    </row>
    <row r="34" spans="1:13" x14ac:dyDescent="0.15">
      <c r="A34" s="82"/>
      <c r="B34" s="85"/>
      <c r="C34" s="81" t="s">
        <v>38</v>
      </c>
      <c r="D34" s="82"/>
      <c r="E34" s="69">
        <v>0.73529412000000005</v>
      </c>
      <c r="F34" s="56" t="s">
        <v>26</v>
      </c>
      <c r="G34" s="33">
        <v>1</v>
      </c>
      <c r="H34" s="57" t="s">
        <v>24</v>
      </c>
      <c r="I34" s="61">
        <f>ROUND(G34*E34,2)</f>
        <v>0.74</v>
      </c>
      <c r="M34" s="66"/>
    </row>
    <row r="35" spans="1:13" x14ac:dyDescent="0.15">
      <c r="A35" s="82"/>
      <c r="B35" s="85"/>
      <c r="C35" s="81" t="s">
        <v>39</v>
      </c>
      <c r="D35" s="82"/>
      <c r="E35" s="68">
        <v>1.36</v>
      </c>
      <c r="F35" s="56" t="s">
        <v>25</v>
      </c>
      <c r="G35" s="33">
        <v>1</v>
      </c>
      <c r="H35" s="57" t="s">
        <v>27</v>
      </c>
      <c r="I35" s="61">
        <f>ROUND(G35*E35,2)</f>
        <v>1.36</v>
      </c>
      <c r="M35" s="66"/>
    </row>
    <row r="36" spans="1:13" ht="9.75" customHeight="1" thickBot="1" x14ac:dyDescent="0.2">
      <c r="A36" s="87"/>
      <c r="B36" s="87"/>
      <c r="C36" s="87"/>
      <c r="D36" s="87"/>
      <c r="E36" s="58"/>
      <c r="F36" s="58"/>
      <c r="G36" s="58"/>
      <c r="H36" s="58"/>
      <c r="I36" s="62"/>
      <c r="J36" s="58"/>
      <c r="K36" s="58"/>
    </row>
    <row r="38" spans="1:13" x14ac:dyDescent="0.15">
      <c r="A38" s="75" t="s">
        <v>40</v>
      </c>
      <c r="B38" s="75"/>
      <c r="C38" s="75"/>
      <c r="D38" s="75"/>
      <c r="E38" s="75"/>
      <c r="F38" s="75"/>
      <c r="G38" s="75"/>
      <c r="H38" s="75"/>
      <c r="I38" s="75"/>
      <c r="J38" s="75"/>
      <c r="K38" s="75"/>
    </row>
    <row r="39" spans="1:13" x14ac:dyDescent="0.15">
      <c r="A39" s="75" t="s">
        <v>30</v>
      </c>
      <c r="B39" s="75"/>
      <c r="C39" s="75"/>
      <c r="D39" s="75"/>
      <c r="E39" s="75"/>
      <c r="F39" s="75"/>
      <c r="G39" s="75"/>
      <c r="H39" s="75"/>
      <c r="I39" s="75"/>
      <c r="J39" s="75"/>
      <c r="K39" s="75"/>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M13" xr:uid="{10322091-8686-3E42-AA71-981C5EC02F21}">
      <formula1>$O$1:$O$12</formula1>
    </dataValidation>
  </dataValidations>
  <pageMargins left="0.78740157480314965" right="0.78740157480314965" top="0.78740157480314965" bottom="0.78740157480314965" header="0.39370078740157483" footer="0.39370078740157483"/>
  <pageSetup scale="95"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pageSetup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2023-10-17T18:29:28Z</cp:lastPrinted>
  <dcterms:created xsi:type="dcterms:W3CDTF">2000-10-27T00:30:29Z</dcterms:created>
  <dcterms:modified xsi:type="dcterms:W3CDTF">2023-12-01T19:40:51Z</dcterms:modified>
</cp:coreProperties>
</file>